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07"/>
  <workbookPr codeName="ThisWorkbook"/>
  <mc:AlternateContent xmlns:mc="http://schemas.openxmlformats.org/markup-compatibility/2006">
    <mc:Choice Requires="x15">
      <x15ac:absPath xmlns:x15ac="http://schemas.microsoft.com/office/spreadsheetml/2010/11/ac" url="https://txcourts.sharepoint.com/sites/OCAHDrive/Shared Documents/JUDINFO/Interpretation Expenditures (SB 380)/FY 2024 (Oct. 2023 - Sep. 2024) Reports/"/>
    </mc:Choice>
  </mc:AlternateContent>
  <xr:revisionPtr revIDLastSave="247" documentId="8_{066BB065-E45A-4038-A51A-9E4BB69356D8}" xr6:coauthVersionLast="47" xr6:coauthVersionMax="47" xr10:uidLastSave="{1E107B62-3DC7-4179-A4FD-4E66423C6134}"/>
  <bookViews>
    <workbookView xWindow="-120" yWindow="-120" windowWidth="29040" windowHeight="17640" firstSheet="1" activeTab="2" xr2:uid="{00000000-000D-0000-FFFF-FFFF00000000}"/>
  </bookViews>
  <sheets>
    <sheet name="Guide" sheetId="2" r:id="rId1"/>
    <sheet name="data as of 1-14-25" sheetId="1" r:id="rId2"/>
    <sheet name="Summary" sheetId="3" r:id="rId3"/>
  </sheets>
  <definedNames>
    <definedName name="_xlnm._FilterDatabase" localSheetId="1" hidden="1">'data as of 1-14-25'!$A$1:$Q$255</definedName>
  </definedNames>
  <calcPr calcId="191028"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3" l="1"/>
  <c r="G14" i="3"/>
  <c r="G21" i="3"/>
  <c r="G20" i="3"/>
  <c r="L256" i="1"/>
  <c r="F16" i="3" s="1"/>
  <c r="O256" i="1"/>
  <c r="F22" i="3" s="1"/>
  <c r="P256" i="1"/>
  <c r="F20" i="3" s="1"/>
  <c r="Q256" i="1"/>
  <c r="F21" i="3" s="1"/>
  <c r="M256" i="1"/>
  <c r="F14" i="3" s="1"/>
  <c r="N256" i="1"/>
  <c r="F15" i="3" s="1"/>
  <c r="B16" i="3"/>
  <c r="B15" i="3"/>
  <c r="B14" i="3"/>
  <c r="H256" i="1"/>
  <c r="F10" i="3" s="1"/>
  <c r="I256" i="1"/>
  <c r="F8" i="3" s="1"/>
  <c r="J256" i="1"/>
  <c r="F9" i="3" s="1"/>
  <c r="B8" i="3"/>
  <c r="B9" i="3"/>
  <c r="B10" i="3"/>
  <c r="E256" i="1"/>
  <c r="F2" i="3" s="1"/>
  <c r="F256" i="1"/>
  <c r="F3" i="3" s="1"/>
  <c r="D256" i="1"/>
  <c r="F4" i="3" s="1"/>
  <c r="B4" i="3"/>
  <c r="B3" i="3"/>
  <c r="B2" i="3"/>
  <c r="G9" i="3" l="1"/>
  <c r="G8" i="3"/>
  <c r="B11" i="3"/>
  <c r="C8" i="3" s="1"/>
  <c r="B17" i="3"/>
  <c r="C14" i="3" s="1"/>
  <c r="B5" i="3"/>
  <c r="C15" i="3" l="1"/>
  <c r="C16" i="3"/>
  <c r="C9" i="3"/>
  <c r="C10" i="3"/>
</calcChain>
</file>

<file path=xl/sharedStrings.xml><?xml version="1.0" encoding="utf-8"?>
<sst xmlns="http://schemas.openxmlformats.org/spreadsheetml/2006/main" count="2277" uniqueCount="319">
  <si>
    <t>No.</t>
  </si>
  <si>
    <t>Field</t>
  </si>
  <si>
    <t>Definition</t>
  </si>
  <si>
    <t>County</t>
  </si>
  <si>
    <t>County submitting report.</t>
  </si>
  <si>
    <t>Report Status</t>
  </si>
  <si>
    <t>blank- report is complete</t>
  </si>
  <si>
    <t>(if blank, report is complete)</t>
  </si>
  <si>
    <t>Pending- reporting has not been started by county</t>
  </si>
  <si>
    <t>In Progress- County has begun reporting in fields, has not be submitted as final yet</t>
  </si>
  <si>
    <t>Were any interpreters appointed or used in your county this fiscal year (October 1 through September 30)?</t>
  </si>
  <si>
    <t>Yes/No</t>
  </si>
  <si>
    <t>Were any intrepreters used for matters held at the district and county courtlevels—civil (including civil, family and probate/guardianship/civil mental health commitments), felony, class A and B misdemeanors, and juvenile cases.</t>
  </si>
  <si>
    <t>Total number of interpreters appointed/used (all case types)</t>
  </si>
  <si>
    <t>The number of interpreters appointed or used during the fiscal year. In counties employing or contracting with interpreters, the number of interpreters employed or contracted with during the year, regardless of length of time employed/contracted during the fiscal year.</t>
  </si>
  <si>
    <t>*Note: this is the number of individuals, not the number of times an individual provided interpretation services.</t>
  </si>
  <si>
    <t>Number of interpreters appointed/used for Civil Cases</t>
  </si>
  <si>
    <t>Same as #4 but for civil.</t>
  </si>
  <si>
    <r>
      <t>Note: if an interpreter provided services in both civil and criminal they will be counted in each case type,</t>
    </r>
    <r>
      <rPr>
        <b/>
        <sz val="11"/>
        <color rgb="FF000000"/>
        <rFont val="Calibri"/>
        <family val="2"/>
      </rPr>
      <t xml:space="preserve"> but</t>
    </r>
    <r>
      <rPr>
        <sz val="11"/>
        <color rgb="FF000000"/>
        <rFont val="Calibri"/>
        <family val="2"/>
      </rPr>
      <t xml:space="preserve"> </t>
    </r>
    <r>
      <rPr>
        <b/>
        <sz val="11"/>
        <color rgb="FF000000"/>
        <rFont val="Calibri"/>
        <family val="2"/>
      </rPr>
      <t>only once under #4 for the total.</t>
    </r>
  </si>
  <si>
    <t>Number of interpreters appointed/used for Criminal and Juvenile Cases</t>
  </si>
  <si>
    <t>Same as #5, but for criminal.</t>
  </si>
  <si>
    <r>
      <t xml:space="preserve">Note: if an interpreter provided services in both civil and criminal they will be counted in each case type, </t>
    </r>
    <r>
      <rPr>
        <b/>
        <sz val="11"/>
        <color rgb="FF000000"/>
        <rFont val="Calibri"/>
        <family val="2"/>
      </rPr>
      <t>but only once under #4 for the total.</t>
    </r>
  </si>
  <si>
    <t>Does your county track indigency status of parties or witnesses?</t>
  </si>
  <si>
    <t>Not all counties track indigency.</t>
  </si>
  <si>
    <t>Ex: in counties where interpreters are on staff, the interpreter may be availabel to provide services regardless of indigency status.</t>
  </si>
  <si>
    <t>Total number of interpreters appointed/used for indigent parties/witnesses (all case types)</t>
  </si>
  <si>
    <t>If this number is avaialble, this is the total number of individuals, not the number of times an individual provided interpretation services.</t>
  </si>
  <si>
    <t>Number interpreters appointed/used for indigent parties/witnesses for Civil Cases</t>
  </si>
  <si>
    <t>Same as #8 but for civil.</t>
  </si>
  <si>
    <r>
      <t>Note: if an interpreter provided services in both civil and criminal they will be counted in each case type,</t>
    </r>
    <r>
      <rPr>
        <b/>
        <sz val="11"/>
        <color rgb="FF000000"/>
        <rFont val="Calibri"/>
        <family val="2"/>
      </rPr>
      <t xml:space="preserve"> but</t>
    </r>
    <r>
      <rPr>
        <sz val="11"/>
        <color rgb="FF000000"/>
        <rFont val="Calibri"/>
        <family val="2"/>
      </rPr>
      <t xml:space="preserve"> </t>
    </r>
    <r>
      <rPr>
        <b/>
        <sz val="11"/>
        <color rgb="FF000000"/>
        <rFont val="Calibri"/>
        <family val="2"/>
      </rPr>
      <t>only once under #8 for the total.</t>
    </r>
  </si>
  <si>
    <t>Number interpreters appointed/used for indigent parties/witnesses for Criminal and Juvenile Cases</t>
  </si>
  <si>
    <t>Same as #8 but for criminal.</t>
  </si>
  <si>
    <t>Did your county make any expenditures for court-ordered interpretation services?</t>
  </si>
  <si>
    <t>Total expenditures your county spent to provide court-ordered interpretation services</t>
  </si>
  <si>
    <t>Total expenditures for court-ordered interpretation services.</t>
  </si>
  <si>
    <t>In counties employing or contracting with interpreters, include salaries and fringe benefits for the fiscal year, regardless of length of time employed/contracted during the fiscal year.</t>
  </si>
  <si>
    <t>Expenditures your county spent to provide court-ordered interpretation services for Civil Cases</t>
  </si>
  <si>
    <t>Same as #11 but for civil.</t>
  </si>
  <si>
    <t>Expenditures your county spent to provide court-ordered interpretation services for Criminal and Juvenile Cases</t>
  </si>
  <si>
    <t>Same as #11 but for criminal/juvenile.</t>
  </si>
  <si>
    <t>Total number of parties of statements/affidavits of inability to pay (all case types)</t>
  </si>
  <si>
    <t>If information is available: Number of statements/affidavits of inability to pay</t>
  </si>
  <si>
    <t xml:space="preserve">  </t>
  </si>
  <si>
    <t>Note: this is the number of statements/affidavits filed, not the parties. This is do due to filings potentially having multiple parties and the information not being able to be separated out.</t>
  </si>
  <si>
    <t>For civil proceedings, number of parties filing a statement of inability to pay court costs of an appointed interpreter under Rule 145, Texas Rules of Civil Procedure.</t>
  </si>
  <si>
    <t>In criminal or juvenile proceedings, number of parties that filed an affidavit of indigency in cases where an interpreter appointed/used.</t>
  </si>
  <si>
    <t>Report Status
(if blank, report is complete)</t>
  </si>
  <si>
    <t>In criminal or juvenile proceedings, number of parties that filed an affidavit of indigency in cases where an interpreter appointed/used</t>
  </si>
  <si>
    <t>Anderson</t>
  </si>
  <si>
    <t>Yes</t>
  </si>
  <si>
    <t>No</t>
  </si>
  <si>
    <t>N/A</t>
  </si>
  <si>
    <t>Andrews</t>
  </si>
  <si>
    <t>Angelina</t>
  </si>
  <si>
    <t>Aransas</t>
  </si>
  <si>
    <t>Archer</t>
  </si>
  <si>
    <t>Armstrong</t>
  </si>
  <si>
    <t>Atascosa</t>
  </si>
  <si>
    <t>Austin</t>
  </si>
  <si>
    <t>Bailey</t>
  </si>
  <si>
    <t>Bandera</t>
  </si>
  <si>
    <t>Bastrop</t>
  </si>
  <si>
    <t>Baylor</t>
  </si>
  <si>
    <t>Bee</t>
  </si>
  <si>
    <t>Bell</t>
  </si>
  <si>
    <t>Pending</t>
  </si>
  <si>
    <t>Not Reported</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</si>
  <si>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</si>
  <si>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</si>
  <si>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</si>
  <si>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</si>
  <si>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</si>
  <si>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</si>
  <si>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</si>
  <si>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</si>
  <si>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</si>
  <si>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</si>
  <si>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</si>
  <si>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</si>
  <si>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</si>
  <si>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</si>
  <si>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</si>
  <si>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</si>
  <si>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</si>
  <si>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</si>
  <si>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</si>
  <si>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</si>
  <si>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</si>
  <si>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</si>
  <si>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</si>
  <si>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</si>
  <si>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</si>
  <si>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</si>
  <si>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</si>
  <si>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</si>
  <si>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</si>
  <si>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</si>
  <si>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</si>
  <si>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</si>
  <si>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</si>
  <si>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</si>
  <si>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</si>
  <si>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</si>
  <si>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</si>
  <si>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</si>
  <si>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</si>
  <si>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</si>
  <si>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In Progress</t>
  </si>
  <si>
    <t>Culberson</t>
  </si>
  <si>
    <t>Dallam</t>
  </si>
  <si>
    <t>Dallas</t>
  </si>
  <si>
    <t>Dawson</t>
  </si>
  <si>
    <t>Deaf Smith</t>
  </si>
  <si>
    <t>Delta</t>
  </si>
  <si>
    <t>Denton</t>
  </si>
  <si>
    <t>DeWitt</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</si>
  <si>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</si>
  <si>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</si>
  <si>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</si>
  <si>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</si>
  <si>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</si>
  <si>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</si>
  <si>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</si>
  <si>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</si>
  <si>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</si>
  <si>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</si>
  <si>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</si>
  <si>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</si>
  <si>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</si>
  <si>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</si>
  <si>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</si>
  <si>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</si>
  <si>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</si>
  <si>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</si>
  <si>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</si>
  <si>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</si>
  <si>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</si>
  <si>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</si>
  <si>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</si>
  <si>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</si>
  <si>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</si>
  <si>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</si>
  <si>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</si>
  <si>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</si>
  <si>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</si>
  <si>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</si>
  <si>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</si>
  <si>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</si>
  <si>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</si>
  <si>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</si>
  <si>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</si>
  <si>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</si>
  <si>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</si>
  <si>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</si>
  <si>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</si>
  <si>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</si>
  <si>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</si>
  <si>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</si>
  <si>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</si>
  <si>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</si>
  <si>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</si>
  <si>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</si>
  <si>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</si>
  <si>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</si>
  <si>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</si>
  <si>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</si>
  <si>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</si>
  <si>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</si>
  <si>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</si>
  <si>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</si>
  <si>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</si>
  <si>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</si>
  <si>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</si>
  <si>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</si>
  <si>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</si>
  <si>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</si>
  <si>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</si>
  <si>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</si>
  <si>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</si>
  <si>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</si>
  <si>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</si>
  <si>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</si>
  <si>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</si>
  <si>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</si>
  <si>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</si>
  <si>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</si>
  <si>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</si>
  <si>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</si>
  <si>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</si>
  <si>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</si>
  <si>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</si>
  <si>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</si>
  <si>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</si>
  <si>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</si>
  <si>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</si>
  <si>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</si>
  <si>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</si>
  <si>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</si>
  <si>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</si>
  <si>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</si>
  <si>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</si>
  <si>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</si>
  <si>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</si>
  <si>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</si>
  <si>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</si>
  <si>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</si>
  <si>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</si>
  <si>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</si>
  <si>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</si>
  <si>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</si>
  <si>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</si>
  <si>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</si>
  <si>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</si>
  <si>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</si>
  <si>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</si>
  <si>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</si>
  <si>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</si>
  <si>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</si>
  <si>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</si>
  <si>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</si>
  <si>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</si>
  <si>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</si>
  <si>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</si>
  <si>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</si>
  <si>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</si>
  <si>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</si>
  <si>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</si>
  <si>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</si>
  <si>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</si>
  <si>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</si>
  <si>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</si>
  <si>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</si>
  <si>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</si>
  <si>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</si>
  <si>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</si>
  <si>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</si>
  <si>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</si>
  <si>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</si>
  <si>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</si>
  <si>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</si>
  <si>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</si>
  <si>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</si>
  <si>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</si>
  <si>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</si>
  <si>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</si>
  <si>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</si>
  <si>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</si>
  <si>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</si>
  <si>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</si>
  <si>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</si>
  <si>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</si>
  <si>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</si>
  <si>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</si>
  <si>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</si>
  <si>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</si>
  <si>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</si>
  <si>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</si>
  <si>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</si>
  <si>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</si>
  <si>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</si>
  <si>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</si>
  <si>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</si>
  <si>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</si>
  <si>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</si>
  <si>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</si>
  <si>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</si>
  <si>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</si>
  <si>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</si>
  <si>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</si>
  <si>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</si>
  <si>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</si>
  <si>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</si>
  <si>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</si>
  <si>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</si>
  <si>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</si>
  <si>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</si>
  <si>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</si>
  <si>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</si>
  <si>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</si>
  <si>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</si>
  <si>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</si>
  <si>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</si>
  <si>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</si>
  <si>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</si>
  <si>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</si>
  <si>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</si>
  <si>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</si>
  <si>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</si>
  <si>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</si>
  <si>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</si>
  <si>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</si>
  <si>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</si>
  <si>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</si>
  <si>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</si>
  <si>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</si>
  <si>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</si>
  <si>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</si>
  <si>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</si>
  <si>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</si>
  <si>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</si>
  <si>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</si>
  <si>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</si>
  <si>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</si>
  <si>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</si>
  <si>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</si>
  <si>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</si>
  <si>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</si>
  <si>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</si>
  <si>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</si>
  <si>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TOTALS</t>
  </si>
  <si>
    <t>Interpreters appointed or used in your county this fiscal year (October 1 through September 30)?</t>
  </si>
  <si>
    <t xml:space="preserve">Number of interpreters appointed/used </t>
  </si>
  <si>
    <t>Civil</t>
  </si>
  <si>
    <t>Criminal/Juvenile</t>
  </si>
  <si>
    <t>No Report</t>
  </si>
  <si>
    <t>Total</t>
  </si>
  <si>
    <t xml:space="preserve">Number of interpreters appointed/used for indigent parties/witnesses </t>
  </si>
  <si>
    <t>Expenditures to provide court-ordered interpretation services</t>
  </si>
  <si>
    <t>Number of affidavits of inability to pay court costs/indigency filed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</si>
</sst>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 #,##0_);_(* \(#,##0\);_(* &quot;-&quot;??_);_(@_)"/>
    <numFmt numFmtId="165" formatCode="&quot;$&quot;#,##0.00"/>
    <numFmt numFmtId="166" formatCode="&quot;$&quot;#,##0"/>
  </numFmts>
  <fonts count="6">
    <font>
      <sz val="11"/>
      <color rgb="FF000000"/>
      <name val="Calibri"/>
    </font>
    <font>
      <b/>
      <sz val="11"/>
      <color rgb="FFFFFFFF"/>
      <name val="Calibri"/>
    </font>
    <font>
      <b/>
      <sz val="11"/>
      <color rgb="FF000000"/>
      <name val="Calibri"/>
      <family val="2"/>
    </font>
    <font>
      <sz val="11"/>
      <name val="Calibri"/>
      <family val="2"/>
    </font>
    <font>
      <sz val="11"/>
      <color rgb="FF000000"/>
      <name val="Calibri"/>
      <family val="2"/>
    </font>
    <font>
      <b/>
      <sz val="11"/>
      <color rgb="FF000000"/>
      <name val="Calibri"/>
    </font>
  </fonts>
  <fills count="8">
    <fill>
      <patternFill patternType="none"/>
    </fill>
    <fill>
      <patternFill patternType="gray125"/>
    </fill>
    <fill>
      <patternFill patternType="solid">
        <fgColor theme="3" tint="-0.499984740745262"/>
        <bgColor rgb="FF990033"/>
      </patternFill>
    </fill>
    <fill>
      <patternFill patternType="solid">
        <fgColor theme="3" tint="-0.249977111117893"/>
        <bgColor rgb="FF990033"/>
      </patternFill>
    </fill>
    <fill>
      <patternFill patternType="solid">
        <fgColor theme="3" tint="0.39997558519241921"/>
        <bgColor rgb="FF990033"/>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bottom style="thin">
        <color indexed="64"/>
      </bottom>
      <diagonal/>
    </border>
  </borders>
  <cellStyleXfs count="1">
    <xf numFmtId="0" fontId="0" fillId="0" borderId="0"/>
  </cellStyleXfs>
  <cellXfs count="47">
    <xf numFmtId="0" fontId="0" fillId="0" borderId="0" xfId="0"/>
    <xf numFmtId="0" fontId="0" fillId="0" borderId="0" xfId="0" applyAlignment="1">
      <alignment wrapText="1"/>
    </xf>
    <xf numFmtId="0" fontId="1" fillId="2" borderId="0" xfId="0" applyFont="1" applyFill="1" applyAlignment="1">
      <alignment wrapText="1"/>
    </xf>
    <xf numFmtId="0" fontId="1" fillId="3" borderId="0" xfId="0" applyFont="1" applyFill="1" applyAlignment="1">
      <alignment wrapText="1"/>
    </xf>
    <xf numFmtId="0" fontId="1" fillId="4" borderId="0" xfId="0" applyFont="1" applyFill="1" applyAlignment="1">
      <alignment wrapText="1"/>
    </xf>
    <xf numFmtId="0" fontId="2" fillId="0" borderId="0" xfId="0" applyFont="1" applyAlignment="1">
      <alignment horizontal="center" vertical="center"/>
    </xf>
    <xf numFmtId="0" fontId="2" fillId="0" borderId="0" xfId="0" applyFont="1" applyAlignment="1">
      <alignment wrapText="1"/>
    </xf>
    <xf numFmtId="0" fontId="4" fillId="0" borderId="0" xfId="0" applyFont="1" applyAlignment="1">
      <alignment wrapText="1"/>
    </xf>
    <xf numFmtId="0" fontId="4" fillId="0" borderId="0" xfId="0" applyFont="1"/>
    <xf numFmtId="0" fontId="2" fillId="0" borderId="0" xfId="0" applyFont="1" applyAlignment="1">
      <alignment vertical="center" wrapText="1"/>
    </xf>
    <xf numFmtId="0" fontId="3" fillId="0" borderId="0" xfId="0" applyFont="1" applyFill="1" applyAlignment="1">
      <alignment vertical="center" wrapText="1"/>
    </xf>
    <xf numFmtId="0" fontId="4" fillId="0" borderId="0" xfId="0" applyFont="1" applyFill="1" applyAlignment="1">
      <alignment wrapText="1"/>
    </xf>
    <xf numFmtId="164" fontId="0" fillId="0" borderId="0" xfId="0" applyNumberFormat="1"/>
    <xf numFmtId="0" fontId="5" fillId="6" borderId="0" xfId="0" applyFont="1" applyFill="1" applyAlignment="1">
      <alignment wrapText="1"/>
    </xf>
    <xf numFmtId="0" fontId="0" fillId="0" borderId="0" xfId="0" applyAlignment="1">
      <alignment horizontal="right"/>
    </xf>
    <xf numFmtId="164" fontId="0" fillId="0" borderId="0" xfId="0" applyNumberFormat="1" applyAlignment="1">
      <alignment horizontal="right"/>
    </xf>
    <xf numFmtId="0" fontId="5" fillId="5" borderId="0" xfId="0" applyFont="1" applyFill="1" applyAlignment="1">
      <alignment horizontal="center" wrapText="1" indent="1"/>
    </xf>
    <xf numFmtId="0" fontId="0" fillId="0" borderId="0" xfId="0" applyFill="1"/>
    <xf numFmtId="0" fontId="5" fillId="0" borderId="0" xfId="0" applyFont="1" applyFill="1" applyAlignment="1">
      <alignment horizontal="center" wrapText="1" indent="1"/>
    </xf>
    <xf numFmtId="164" fontId="0" fillId="0" borderId="0" xfId="0" applyNumberFormat="1" applyFill="1"/>
    <xf numFmtId="165" fontId="0" fillId="0" borderId="0" xfId="0" applyNumberFormat="1" applyAlignment="1">
      <alignment horizontal="right"/>
    </xf>
    <xf numFmtId="0" fontId="0" fillId="0" borderId="1" xfId="0" applyBorder="1" applyAlignment="1">
      <alignment horizontal="right"/>
    </xf>
    <xf numFmtId="164" fontId="0" fillId="0" borderId="1" xfId="0" applyNumberFormat="1" applyBorder="1"/>
    <xf numFmtId="9" fontId="0" fillId="0" borderId="1" xfId="0" applyNumberFormat="1" applyBorder="1"/>
    <xf numFmtId="164" fontId="0" fillId="0" borderId="1" xfId="0" applyNumberFormat="1" applyBorder="1" applyAlignment="1">
      <alignment horizontal="right"/>
    </xf>
    <xf numFmtId="166" fontId="0" fillId="0" borderId="1" xfId="0" applyNumberFormat="1" applyBorder="1"/>
    <xf numFmtId="0" fontId="0" fillId="0" borderId="1" xfId="0" applyBorder="1"/>
    <xf numFmtId="164" fontId="0" fillId="0" borderId="1" xfId="0" applyNumberFormat="1" applyFill="1" applyBorder="1" applyAlignment="1">
      <alignment horizontal="right"/>
    </xf>
    <xf numFmtId="164" fontId="0" fillId="0" borderId="1" xfId="0" applyNumberFormat="1" applyFill="1" applyBorder="1"/>
    <xf numFmtId="9" fontId="0" fillId="0" borderId="1" xfId="0" applyNumberFormat="1" applyFill="1" applyBorder="1"/>
    <xf numFmtId="0" fontId="0" fillId="0" borderId="1" xfId="0" applyFill="1" applyBorder="1" applyAlignment="1">
      <alignment horizontal="right"/>
    </xf>
    <xf numFmtId="0" fontId="0" fillId="0" borderId="1" xfId="0" applyFill="1" applyBorder="1"/>
    <xf numFmtId="0" fontId="0" fillId="0" borderId="3" xfId="0" applyBorder="1"/>
    <xf numFmtId="0" fontId="0" fillId="0" borderId="0" xfId="0" applyFill="1" applyBorder="1"/>
    <xf numFmtId="8" fontId="0" fillId="0" borderId="0" xfId="0" applyNumberFormat="1" applyAlignment="1">
      <alignment horizontal="right"/>
    </xf>
    <xf numFmtId="8" fontId="0" fillId="0" borderId="3" xfId="0" applyNumberFormat="1" applyBorder="1" applyAlignment="1">
      <alignment horizontal="right"/>
    </xf>
    <xf numFmtId="0" fontId="3" fillId="0" borderId="0" xfId="0" applyFont="1"/>
    <xf numFmtId="166" fontId="3" fillId="0" borderId="0" xfId="0" applyNumberFormat="1" applyFont="1"/>
    <xf numFmtId="164" fontId="3" fillId="0" borderId="0" xfId="0" applyNumberFormat="1" applyFont="1"/>
    <xf numFmtId="0" fontId="4" fillId="7" borderId="0" xfId="0" applyFont="1" applyFill="1"/>
    <xf numFmtId="0" fontId="0" fillId="0" borderId="0" xfId="0" applyAlignment="1">
      <alignment horizontal="center" vertical="center"/>
    </xf>
    <xf numFmtId="0" fontId="3" fillId="0" borderId="0" xfId="0" applyFont="1" applyAlignment="1">
      <alignment vertical="center" wrapText="1"/>
    </xf>
    <xf numFmtId="0" fontId="5" fillId="5" borderId="0" xfId="0" applyFont="1" applyFill="1" applyAlignment="1">
      <alignment horizontal="center" wrapText="1"/>
    </xf>
    <xf numFmtId="0" fontId="0" fillId="0" borderId="0" xfId="0" applyAlignment="1">
      <alignment horizontal="center" vertical="center"/>
    </xf>
    <xf numFmtId="0" fontId="3" fillId="0" borderId="0" xfId="0" applyFont="1" applyAlignment="1">
      <alignment vertical="center" wrapText="1"/>
    </xf>
    <xf numFmtId="0" fontId="5" fillId="5" borderId="2" xfId="0" applyFont="1" applyFill="1" applyBorder="1" applyAlignment="1">
      <alignment horizontal="center" wrapText="1"/>
    </xf>
    <xf numFmtId="0" fontId="5" fillId="5" borderId="0" xfId="0" applyFont="1" applyFill="1" applyAlignment="1">
      <alignment horizontal="center"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FE4E3-610B-4052-A931-A8F6DC2BBCA8}">
  <dimension ref="A1:C30"/>
  <sheetViews>
    <sheetView workbookViewId="0">
      <pane ySplit="1" topLeftCell="A2" activePane="bottomLeft" state="frozen"/>
      <selection pane="bottomLeft" activeCell="B14" sqref="B14:B16"/>
    </sheetView>
  </sheetViews>
  <sheetFormatPr defaultRowHeight="14.45"/>
  <cols>
    <col min="2" max="3" width="87.28515625" style="1" customWidth="1"/>
  </cols>
  <sheetData>
    <row r="1" spans="1:3">
      <c r="A1" s="5" t="s">
        <v>0</v>
      </c>
      <c r="B1" s="9" t="s">
        <v>1</v>
      </c>
      <c r="C1" s="6" t="s">
        <v>2</v>
      </c>
    </row>
    <row r="2" spans="1:3">
      <c r="A2" s="40">
        <v>1</v>
      </c>
      <c r="B2" s="41" t="s">
        <v>3</v>
      </c>
      <c r="C2" s="7" t="s">
        <v>4</v>
      </c>
    </row>
    <row r="3" spans="1:3">
      <c r="A3" s="43">
        <v>2</v>
      </c>
      <c r="B3" s="41" t="s">
        <v>5</v>
      </c>
      <c r="C3" s="7" t="s">
        <v>6</v>
      </c>
    </row>
    <row r="4" spans="1:3">
      <c r="A4" s="43"/>
      <c r="B4" s="41" t="s">
        <v>7</v>
      </c>
      <c r="C4" s="7" t="s">
        <v>8</v>
      </c>
    </row>
    <row r="5" spans="1:3">
      <c r="A5" s="43"/>
      <c r="B5" s="41"/>
      <c r="C5" s="7" t="s">
        <v>9</v>
      </c>
    </row>
    <row r="6" spans="1:3">
      <c r="A6" s="43">
        <v>3</v>
      </c>
      <c r="B6" s="44" t="s">
        <v>10</v>
      </c>
      <c r="C6" s="7" t="s">
        <v>11</v>
      </c>
    </row>
    <row r="7" spans="1:3" ht="43.15">
      <c r="A7" s="43"/>
      <c r="B7" s="44"/>
      <c r="C7" s="7" t="s">
        <v>12</v>
      </c>
    </row>
    <row r="8" spans="1:3" ht="43.15">
      <c r="A8" s="43">
        <v>4</v>
      </c>
      <c r="B8" s="44" t="s">
        <v>13</v>
      </c>
      <c r="C8" s="7" t="s">
        <v>14</v>
      </c>
    </row>
    <row r="9" spans="1:3" ht="28.9">
      <c r="A9" s="43"/>
      <c r="B9" s="44"/>
      <c r="C9" s="7" t="s">
        <v>15</v>
      </c>
    </row>
    <row r="10" spans="1:3">
      <c r="A10" s="43">
        <v>5</v>
      </c>
      <c r="B10" s="44" t="s">
        <v>16</v>
      </c>
      <c r="C10" s="7" t="s">
        <v>17</v>
      </c>
    </row>
    <row r="11" spans="1:3" ht="28.9">
      <c r="A11" s="43"/>
      <c r="B11" s="44"/>
      <c r="C11" s="7" t="s">
        <v>18</v>
      </c>
    </row>
    <row r="12" spans="1:3">
      <c r="A12" s="43">
        <v>6</v>
      </c>
      <c r="B12" s="44" t="s">
        <v>19</v>
      </c>
      <c r="C12" s="7" t="s">
        <v>20</v>
      </c>
    </row>
    <row r="13" spans="1:3" ht="28.9">
      <c r="A13" s="43"/>
      <c r="B13" s="44"/>
      <c r="C13" s="7" t="s">
        <v>21</v>
      </c>
    </row>
    <row r="14" spans="1:3">
      <c r="A14" s="43">
        <v>7</v>
      </c>
      <c r="B14" s="44" t="s">
        <v>22</v>
      </c>
      <c r="C14" s="7" t="s">
        <v>11</v>
      </c>
    </row>
    <row r="15" spans="1:3">
      <c r="A15" s="43"/>
      <c r="B15" s="44"/>
      <c r="C15" s="7" t="s">
        <v>23</v>
      </c>
    </row>
    <row r="16" spans="1:3" ht="28.9">
      <c r="A16" s="43"/>
      <c r="B16" s="44"/>
      <c r="C16" s="7" t="s">
        <v>24</v>
      </c>
    </row>
    <row r="17" spans="1:3" ht="28.9">
      <c r="A17" s="40">
        <v>8</v>
      </c>
      <c r="B17" s="41" t="s">
        <v>25</v>
      </c>
      <c r="C17" s="7" t="s">
        <v>26</v>
      </c>
    </row>
    <row r="18" spans="1:3">
      <c r="A18" s="43">
        <v>9</v>
      </c>
      <c r="B18" s="44" t="s">
        <v>27</v>
      </c>
      <c r="C18" s="7" t="s">
        <v>28</v>
      </c>
    </row>
    <row r="19" spans="1:3" ht="28.9">
      <c r="A19" s="43"/>
      <c r="B19" s="44"/>
      <c r="C19" s="7" t="s">
        <v>29</v>
      </c>
    </row>
    <row r="20" spans="1:3">
      <c r="A20" s="43">
        <v>10</v>
      </c>
      <c r="B20" s="44" t="s">
        <v>30</v>
      </c>
      <c r="C20" s="7" t="s">
        <v>31</v>
      </c>
    </row>
    <row r="21" spans="1:3" ht="28.9">
      <c r="A21" s="43"/>
      <c r="B21" s="44"/>
      <c r="C21" s="7" t="s">
        <v>29</v>
      </c>
    </row>
    <row r="22" spans="1:3">
      <c r="A22" s="40">
        <v>11</v>
      </c>
      <c r="B22" s="10" t="s">
        <v>32</v>
      </c>
      <c r="C22" s="11" t="s">
        <v>11</v>
      </c>
    </row>
    <row r="23" spans="1:3">
      <c r="A23" s="43">
        <v>12</v>
      </c>
      <c r="B23" s="44" t="s">
        <v>33</v>
      </c>
      <c r="C23" s="7" t="s">
        <v>34</v>
      </c>
    </row>
    <row r="24" spans="1:3" ht="28.9">
      <c r="A24" s="43"/>
      <c r="B24" s="44"/>
      <c r="C24" s="7" t="s">
        <v>35</v>
      </c>
    </row>
    <row r="25" spans="1:3">
      <c r="A25" s="40">
        <v>13</v>
      </c>
      <c r="B25" s="41" t="s">
        <v>36</v>
      </c>
      <c r="C25" s="7" t="s">
        <v>37</v>
      </c>
    </row>
    <row r="26" spans="1:3" ht="28.9">
      <c r="A26" s="40">
        <v>14</v>
      </c>
      <c r="B26" s="41" t="s">
        <v>38</v>
      </c>
      <c r="C26" s="7" t="s">
        <v>39</v>
      </c>
    </row>
    <row r="27" spans="1:3">
      <c r="A27" s="43">
        <v>15</v>
      </c>
      <c r="B27" s="41" t="s">
        <v>40</v>
      </c>
      <c r="C27" s="7" t="s">
        <v>41</v>
      </c>
    </row>
    <row r="28" spans="1:3" ht="28.9">
      <c r="A28" s="43"/>
      <c r="B28" s="41" t="s">
        <v>42</v>
      </c>
      <c r="C28" s="7" t="s">
        <v>43</v>
      </c>
    </row>
    <row r="29" spans="1:3" ht="28.9">
      <c r="A29" s="40">
        <v>16</v>
      </c>
      <c r="B29" s="41" t="s">
        <v>44</v>
      </c>
    </row>
    <row r="30" spans="1:3" ht="28.9">
      <c r="A30" s="40">
        <v>17</v>
      </c>
      <c r="B30" s="41" t="s">
        <v>45</v>
      </c>
    </row>
  </sheetData>
  <mergeCells count="18">
    <mergeCell ref="A20:A21"/>
    <mergeCell ref="B20:B21"/>
    <mergeCell ref="A23:A24"/>
    <mergeCell ref="B23:B24"/>
    <mergeCell ref="A27:A28"/>
    <mergeCell ref="A12:A13"/>
    <mergeCell ref="B12:B13"/>
    <mergeCell ref="A14:A16"/>
    <mergeCell ref="B14:B16"/>
    <mergeCell ref="A18:A19"/>
    <mergeCell ref="B18:B19"/>
    <mergeCell ref="A10:A11"/>
    <mergeCell ref="B10:B11"/>
    <mergeCell ref="A3:A5"/>
    <mergeCell ref="A6:A7"/>
    <mergeCell ref="B6:B7"/>
    <mergeCell ref="A8:A9"/>
    <mergeCell ref="B8:B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6"/>
  <sheetViews>
    <sheetView workbookViewId="0">
      <pane xSplit="1" ySplit="1" topLeftCell="J247" activePane="bottomRight" state="frozen"/>
      <selection pane="bottomRight" activeCell="N256" sqref="N256"/>
      <selection pane="bottomLeft" activeCell="A2" sqref="A2"/>
      <selection pane="topRight" activeCell="B1" sqref="B1"/>
    </sheetView>
  </sheetViews>
  <sheetFormatPr defaultRowHeight="14.45"/>
  <cols>
    <col min="1" max="1" width="16.42578125" bestFit="1" customWidth="1"/>
    <col min="2" max="2" width="16.42578125" customWidth="1"/>
    <col min="3" max="17" width="22.7109375" customWidth="1"/>
    <col min="18" max="18" width="27.140625" customWidth="1"/>
  </cols>
  <sheetData>
    <row r="1" spans="1:17" s="1" customFormat="1" ht="100.9">
      <c r="A1" s="2" t="s">
        <v>3</v>
      </c>
      <c r="B1" s="2" t="s">
        <v>46</v>
      </c>
      <c r="C1" s="2" t="s">
        <v>10</v>
      </c>
      <c r="D1" s="2" t="s">
        <v>13</v>
      </c>
      <c r="E1" s="2" t="s">
        <v>16</v>
      </c>
      <c r="F1" s="2" t="s">
        <v>19</v>
      </c>
      <c r="G1" s="3" t="s">
        <v>22</v>
      </c>
      <c r="H1" s="3" t="s">
        <v>25</v>
      </c>
      <c r="I1" s="3" t="s">
        <v>27</v>
      </c>
      <c r="J1" s="3" t="s">
        <v>30</v>
      </c>
      <c r="K1" s="3" t="s">
        <v>32</v>
      </c>
      <c r="L1" s="3" t="s">
        <v>33</v>
      </c>
      <c r="M1" s="3" t="s">
        <v>36</v>
      </c>
      <c r="N1" s="3" t="s">
        <v>38</v>
      </c>
      <c r="O1" s="4" t="s">
        <v>40</v>
      </c>
      <c r="P1" s="4" t="s">
        <v>44</v>
      </c>
      <c r="Q1" s="4" t="s">
        <v>47</v>
      </c>
    </row>
    <row r="2" spans="1:17">
      <c r="A2" t="s">
        <v>48</v>
      </c>
      <c r="C2" t="s">
        <v>49</v>
      </c>
      <c r="D2">
        <v>4</v>
      </c>
      <c r="E2">
        <v>1</v>
      </c>
      <c r="F2">
        <v>4</v>
      </c>
      <c r="G2" t="s">
        <v>50</v>
      </c>
      <c r="H2" t="s">
        <v>51</v>
      </c>
      <c r="I2" t="s">
        <v>51</v>
      </c>
      <c r="J2" t="s">
        <v>51</v>
      </c>
      <c r="K2" t="s">
        <v>49</v>
      </c>
      <c r="L2" s="34">
        <v>13141.96</v>
      </c>
      <c r="M2" s="34">
        <v>740</v>
      </c>
      <c r="N2" s="34">
        <v>12401.96</v>
      </c>
      <c r="Q2">
        <v>16</v>
      </c>
    </row>
    <row r="3" spans="1:17">
      <c r="A3" t="s">
        <v>52</v>
      </c>
      <c r="C3" t="s">
        <v>49</v>
      </c>
      <c r="D3">
        <v>3</v>
      </c>
      <c r="G3" t="s">
        <v>50</v>
      </c>
      <c r="H3" t="s">
        <v>51</v>
      </c>
      <c r="I3" t="s">
        <v>51</v>
      </c>
      <c r="J3" t="s">
        <v>51</v>
      </c>
      <c r="K3" t="s">
        <v>49</v>
      </c>
      <c r="L3" s="34">
        <v>9615</v>
      </c>
      <c r="M3" s="34">
        <v>0</v>
      </c>
      <c r="N3" s="34">
        <v>0</v>
      </c>
    </row>
    <row r="4" spans="1:17">
      <c r="A4" t="s">
        <v>53</v>
      </c>
      <c r="C4" t="s">
        <v>49</v>
      </c>
      <c r="D4">
        <v>2</v>
      </c>
      <c r="E4">
        <v>1</v>
      </c>
      <c r="F4">
        <v>2</v>
      </c>
      <c r="G4" t="s">
        <v>50</v>
      </c>
      <c r="H4" t="s">
        <v>51</v>
      </c>
      <c r="I4" t="s">
        <v>51</v>
      </c>
      <c r="J4" t="s">
        <v>51</v>
      </c>
      <c r="K4" t="s">
        <v>49</v>
      </c>
      <c r="L4" s="34">
        <v>2170</v>
      </c>
      <c r="M4" s="34">
        <v>1375</v>
      </c>
      <c r="N4" s="34">
        <v>795</v>
      </c>
      <c r="O4">
        <v>1106</v>
      </c>
      <c r="P4">
        <v>1</v>
      </c>
      <c r="Q4">
        <v>4</v>
      </c>
    </row>
    <row r="5" spans="1:17">
      <c r="A5" t="s">
        <v>54</v>
      </c>
      <c r="C5" t="s">
        <v>49</v>
      </c>
      <c r="D5">
        <v>5</v>
      </c>
      <c r="F5">
        <v>5</v>
      </c>
      <c r="G5" t="s">
        <v>49</v>
      </c>
      <c r="H5">
        <v>3</v>
      </c>
      <c r="J5">
        <v>3</v>
      </c>
      <c r="K5" t="s">
        <v>49</v>
      </c>
      <c r="L5" s="34">
        <v>2558</v>
      </c>
      <c r="M5" s="34">
        <v>0</v>
      </c>
      <c r="N5" s="34">
        <v>2558</v>
      </c>
      <c r="O5">
        <v>3</v>
      </c>
      <c r="Q5">
        <v>3</v>
      </c>
    </row>
    <row r="6" spans="1:17">
      <c r="A6" t="s">
        <v>55</v>
      </c>
      <c r="C6" t="s">
        <v>49</v>
      </c>
      <c r="D6">
        <v>3</v>
      </c>
      <c r="F6">
        <v>3</v>
      </c>
      <c r="G6" t="s">
        <v>50</v>
      </c>
      <c r="H6" t="s">
        <v>51</v>
      </c>
      <c r="I6" t="s">
        <v>51</v>
      </c>
      <c r="J6" t="s">
        <v>51</v>
      </c>
      <c r="K6" t="s">
        <v>49</v>
      </c>
      <c r="L6" s="34">
        <v>1075</v>
      </c>
      <c r="M6" s="34">
        <v>0</v>
      </c>
      <c r="N6" s="34">
        <v>1075</v>
      </c>
    </row>
    <row r="7" spans="1:17">
      <c r="A7" t="s">
        <v>56</v>
      </c>
      <c r="C7" t="s">
        <v>50</v>
      </c>
      <c r="D7" t="s">
        <v>51</v>
      </c>
      <c r="E7" t="s">
        <v>51</v>
      </c>
      <c r="F7" t="s">
        <v>51</v>
      </c>
      <c r="G7" t="s">
        <v>50</v>
      </c>
      <c r="H7" t="s">
        <v>51</v>
      </c>
      <c r="I7" t="s">
        <v>51</v>
      </c>
      <c r="J7" t="s">
        <v>51</v>
      </c>
      <c r="K7" t="s">
        <v>50</v>
      </c>
      <c r="L7" s="20" t="s">
        <v>51</v>
      </c>
      <c r="M7" s="20" t="s">
        <v>51</v>
      </c>
      <c r="N7" s="20" t="s">
        <v>51</v>
      </c>
    </row>
    <row r="8" spans="1:17">
      <c r="A8" t="s">
        <v>57</v>
      </c>
      <c r="C8" t="s">
        <v>49</v>
      </c>
      <c r="D8">
        <v>61</v>
      </c>
      <c r="E8">
        <v>12</v>
      </c>
      <c r="F8">
        <v>13</v>
      </c>
      <c r="G8" t="s">
        <v>50</v>
      </c>
      <c r="H8" t="s">
        <v>51</v>
      </c>
      <c r="I8" t="s">
        <v>51</v>
      </c>
      <c r="J8" t="s">
        <v>51</v>
      </c>
      <c r="K8" t="s">
        <v>49</v>
      </c>
      <c r="L8" s="34">
        <v>32528.41</v>
      </c>
      <c r="M8" s="34">
        <v>5488.16</v>
      </c>
      <c r="N8" s="34">
        <v>6081.6</v>
      </c>
    </row>
    <row r="9" spans="1:17">
      <c r="A9" t="s">
        <v>58</v>
      </c>
      <c r="C9" t="s">
        <v>49</v>
      </c>
      <c r="D9">
        <v>1</v>
      </c>
      <c r="E9">
        <v>1</v>
      </c>
      <c r="F9">
        <v>1</v>
      </c>
      <c r="G9" t="s">
        <v>50</v>
      </c>
      <c r="H9" t="s">
        <v>51</v>
      </c>
      <c r="I9" t="s">
        <v>51</v>
      </c>
      <c r="J9" t="s">
        <v>51</v>
      </c>
      <c r="K9" t="s">
        <v>49</v>
      </c>
      <c r="L9" s="34">
        <v>0</v>
      </c>
      <c r="M9" s="34">
        <v>300</v>
      </c>
      <c r="N9" s="34">
        <v>3950</v>
      </c>
    </row>
    <row r="10" spans="1:17">
      <c r="A10" t="s">
        <v>59</v>
      </c>
      <c r="C10" t="s">
        <v>49</v>
      </c>
      <c r="D10">
        <v>2</v>
      </c>
      <c r="F10">
        <v>2</v>
      </c>
      <c r="G10" t="s">
        <v>49</v>
      </c>
      <c r="K10" t="s">
        <v>49</v>
      </c>
      <c r="L10" s="34">
        <v>840</v>
      </c>
      <c r="M10" s="34">
        <v>0</v>
      </c>
      <c r="N10" s="34">
        <v>0</v>
      </c>
    </row>
    <row r="11" spans="1:17">
      <c r="A11" t="s">
        <v>60</v>
      </c>
      <c r="C11" t="s">
        <v>49</v>
      </c>
      <c r="D11">
        <v>6</v>
      </c>
      <c r="F11">
        <v>6</v>
      </c>
      <c r="G11" t="s">
        <v>50</v>
      </c>
      <c r="H11" t="s">
        <v>51</v>
      </c>
      <c r="I11" t="s">
        <v>51</v>
      </c>
      <c r="J11" t="s">
        <v>51</v>
      </c>
      <c r="K11" t="s">
        <v>49</v>
      </c>
      <c r="L11" s="34">
        <v>4203.8500000000004</v>
      </c>
      <c r="M11" s="34">
        <v>0</v>
      </c>
      <c r="N11" s="34">
        <v>4203.8500000000004</v>
      </c>
      <c r="O11">
        <v>6</v>
      </c>
      <c r="Q11">
        <v>6</v>
      </c>
    </row>
    <row r="12" spans="1:17">
      <c r="A12" t="s">
        <v>61</v>
      </c>
      <c r="C12" t="s">
        <v>49</v>
      </c>
      <c r="D12">
        <v>2</v>
      </c>
      <c r="F12">
        <v>2</v>
      </c>
      <c r="G12" t="s">
        <v>49</v>
      </c>
      <c r="H12">
        <v>2</v>
      </c>
      <c r="J12">
        <v>2</v>
      </c>
      <c r="K12" t="s">
        <v>49</v>
      </c>
      <c r="L12" s="34">
        <v>710.09</v>
      </c>
      <c r="M12" s="34">
        <v>0</v>
      </c>
      <c r="N12" s="34">
        <v>710.09</v>
      </c>
      <c r="O12">
        <v>2</v>
      </c>
      <c r="Q12">
        <v>2</v>
      </c>
    </row>
    <row r="13" spans="1:17">
      <c r="A13" t="s">
        <v>62</v>
      </c>
      <c r="C13" t="s">
        <v>49</v>
      </c>
      <c r="D13">
        <v>1</v>
      </c>
      <c r="F13">
        <v>1</v>
      </c>
      <c r="G13" t="s">
        <v>50</v>
      </c>
      <c r="H13" t="s">
        <v>51</v>
      </c>
      <c r="I13" t="s">
        <v>51</v>
      </c>
      <c r="J13" t="s">
        <v>51</v>
      </c>
      <c r="K13" t="s">
        <v>49</v>
      </c>
      <c r="L13" s="34">
        <v>440</v>
      </c>
      <c r="M13" s="34">
        <v>0</v>
      </c>
      <c r="N13" s="34">
        <v>440</v>
      </c>
      <c r="O13">
        <v>1</v>
      </c>
      <c r="Q13">
        <v>1</v>
      </c>
    </row>
    <row r="14" spans="1:17">
      <c r="A14" t="s">
        <v>63</v>
      </c>
      <c r="C14" t="s">
        <v>49</v>
      </c>
      <c r="D14">
        <v>12</v>
      </c>
      <c r="F14">
        <v>12</v>
      </c>
      <c r="G14" t="s">
        <v>50</v>
      </c>
      <c r="H14" t="s">
        <v>51</v>
      </c>
      <c r="I14" t="s">
        <v>51</v>
      </c>
      <c r="J14" t="s">
        <v>51</v>
      </c>
      <c r="K14" t="s">
        <v>50</v>
      </c>
      <c r="L14" s="20" t="s">
        <v>51</v>
      </c>
      <c r="M14" s="20" t="s">
        <v>51</v>
      </c>
      <c r="N14" s="20" t="s">
        <v>51</v>
      </c>
    </row>
    <row r="15" spans="1:17">
      <c r="A15" t="s">
        <v>64</v>
      </c>
      <c r="B15" s="8" t="s">
        <v>65</v>
      </c>
      <c r="C15" t="s">
        <v>66</v>
      </c>
      <c r="D15" t="s">
        <v>66</v>
      </c>
      <c r="E15" t="s">
        <v>66</v>
      </c>
      <c r="F15" t="s">
        <v>66</v>
      </c>
      <c r="G15" t="s">
        <v>66</v>
      </c>
      <c r="H15" t="s">
        <v>66</v>
      </c>
      <c r="I15" t="s">
        <v>66</v>
      </c>
      <c r="J15" t="s">
        <v>66</v>
      </c>
      <c r="K15" t="s">
        <v>66</v>
      </c>
      <c r="L15" s="20" t="s">
        <v>66</v>
      </c>
      <c r="M15" s="20" t="s">
        <v>66</v>
      </c>
      <c r="N15" s="20" t="s">
        <v>66</v>
      </c>
      <c r="O15" t="s">
        <v>66</v>
      </c>
      <c r="P15" t="s">
        <v>66</v>
      </c>
      <c r="Q15" t="s">
        <v>66</v>
      </c>
    </row>
    <row r="16" spans="1:17">
      <c r="A16" t="s">
        <v>67</v>
      </c>
      <c r="C16" t="s">
        <v>49</v>
      </c>
      <c r="D16">
        <v>20</v>
      </c>
      <c r="E16">
        <v>11</v>
      </c>
      <c r="F16">
        <v>19</v>
      </c>
      <c r="G16" t="s">
        <v>50</v>
      </c>
      <c r="H16" t="s">
        <v>51</v>
      </c>
      <c r="I16" t="s">
        <v>51</v>
      </c>
      <c r="J16" t="s">
        <v>51</v>
      </c>
      <c r="K16" t="s">
        <v>49</v>
      </c>
      <c r="L16" s="34">
        <v>1154261.54</v>
      </c>
      <c r="M16" s="34">
        <v>417801.51</v>
      </c>
      <c r="N16" s="34">
        <v>736460.03</v>
      </c>
      <c r="O16">
        <v>3561</v>
      </c>
      <c r="P16">
        <v>896</v>
      </c>
      <c r="Q16">
        <v>2665</v>
      </c>
    </row>
    <row r="17" spans="1:17">
      <c r="A17" t="s">
        <v>68</v>
      </c>
      <c r="C17" t="s">
        <v>50</v>
      </c>
      <c r="D17" t="s">
        <v>51</v>
      </c>
      <c r="E17" t="s">
        <v>51</v>
      </c>
      <c r="F17" t="s">
        <v>51</v>
      </c>
      <c r="G17" t="s">
        <v>50</v>
      </c>
      <c r="H17" t="s">
        <v>51</v>
      </c>
      <c r="I17" t="s">
        <v>51</v>
      </c>
      <c r="J17" t="s">
        <v>51</v>
      </c>
      <c r="K17" t="s">
        <v>50</v>
      </c>
      <c r="L17" s="20" t="s">
        <v>51</v>
      </c>
      <c r="M17" s="20" t="s">
        <v>51</v>
      </c>
      <c r="N17" s="20" t="s">
        <v>51</v>
      </c>
    </row>
    <row r="18" spans="1:17">
      <c r="A18" t="s">
        <v>69</v>
      </c>
      <c r="C18" t="s">
        <v>50</v>
      </c>
      <c r="D18" t="s">
        <v>51</v>
      </c>
      <c r="E18" t="s">
        <v>51</v>
      </c>
      <c r="F18" t="s">
        <v>51</v>
      </c>
      <c r="G18" t="s">
        <v>50</v>
      </c>
      <c r="H18" t="s">
        <v>51</v>
      </c>
      <c r="I18" t="s">
        <v>51</v>
      </c>
      <c r="J18" t="s">
        <v>51</v>
      </c>
      <c r="K18" t="s">
        <v>50</v>
      </c>
      <c r="L18" s="20" t="s">
        <v>51</v>
      </c>
      <c r="M18" s="20" t="s">
        <v>51</v>
      </c>
      <c r="N18" s="20" t="s">
        <v>51</v>
      </c>
    </row>
    <row r="19" spans="1:17">
      <c r="A19" t="s">
        <v>70</v>
      </c>
      <c r="B19" s="8" t="s">
        <v>65</v>
      </c>
      <c r="C19" t="s">
        <v>66</v>
      </c>
      <c r="D19" t="s">
        <v>66</v>
      </c>
      <c r="E19" t="s">
        <v>66</v>
      </c>
      <c r="F19" t="s">
        <v>66</v>
      </c>
      <c r="G19" t="s">
        <v>66</v>
      </c>
      <c r="H19" t="s">
        <v>66</v>
      </c>
      <c r="I19" t="s">
        <v>66</v>
      </c>
      <c r="J19" t="s">
        <v>66</v>
      </c>
      <c r="K19" t="s">
        <v>66</v>
      </c>
      <c r="L19" s="20" t="s">
        <v>66</v>
      </c>
      <c r="M19" s="20" t="s">
        <v>66</v>
      </c>
      <c r="N19" s="20" t="s">
        <v>66</v>
      </c>
      <c r="O19" t="s">
        <v>66</v>
      </c>
      <c r="P19" t="s">
        <v>66</v>
      </c>
      <c r="Q19" t="s">
        <v>66</v>
      </c>
    </row>
    <row r="20" spans="1:17">
      <c r="A20" t="s">
        <v>71</v>
      </c>
      <c r="C20" t="s">
        <v>49</v>
      </c>
      <c r="D20">
        <v>3</v>
      </c>
      <c r="E20">
        <v>1</v>
      </c>
      <c r="F20">
        <v>2</v>
      </c>
      <c r="G20" t="s">
        <v>49</v>
      </c>
      <c r="H20">
        <v>3</v>
      </c>
      <c r="I20">
        <v>1</v>
      </c>
      <c r="J20">
        <v>2</v>
      </c>
      <c r="K20" t="s">
        <v>49</v>
      </c>
      <c r="L20" s="34">
        <v>13732.5</v>
      </c>
      <c r="M20" s="34">
        <v>1200</v>
      </c>
      <c r="N20" s="34">
        <v>12532.5</v>
      </c>
      <c r="O20">
        <v>3</v>
      </c>
      <c r="Q20">
        <v>3</v>
      </c>
    </row>
    <row r="21" spans="1:17">
      <c r="A21" t="s">
        <v>72</v>
      </c>
      <c r="C21" t="s">
        <v>49</v>
      </c>
      <c r="D21">
        <v>10</v>
      </c>
      <c r="E21">
        <v>1</v>
      </c>
      <c r="F21">
        <v>11</v>
      </c>
      <c r="G21" t="s">
        <v>49</v>
      </c>
      <c r="H21">
        <v>5</v>
      </c>
      <c r="J21">
        <v>7</v>
      </c>
      <c r="K21" t="s">
        <v>49</v>
      </c>
      <c r="L21" s="34">
        <v>97609.27</v>
      </c>
      <c r="M21" s="34">
        <v>75</v>
      </c>
      <c r="N21" s="34">
        <v>95945.41</v>
      </c>
      <c r="O21">
        <v>2293</v>
      </c>
      <c r="Q21">
        <v>122</v>
      </c>
    </row>
    <row r="22" spans="1:17">
      <c r="A22" t="s">
        <v>73</v>
      </c>
      <c r="C22" t="s">
        <v>49</v>
      </c>
      <c r="D22">
        <v>15</v>
      </c>
      <c r="E22">
        <v>6</v>
      </c>
      <c r="F22">
        <v>14</v>
      </c>
      <c r="G22" t="s">
        <v>50</v>
      </c>
      <c r="H22" t="s">
        <v>51</v>
      </c>
      <c r="I22" t="s">
        <v>51</v>
      </c>
      <c r="J22" t="s">
        <v>51</v>
      </c>
      <c r="K22" t="s">
        <v>49</v>
      </c>
      <c r="L22" s="34">
        <v>99724.54</v>
      </c>
      <c r="M22" s="34">
        <v>8084</v>
      </c>
      <c r="N22" s="34">
        <v>91640.639999999999</v>
      </c>
      <c r="O22">
        <v>1</v>
      </c>
      <c r="P22">
        <v>1</v>
      </c>
    </row>
    <row r="23" spans="1:17">
      <c r="A23" t="s">
        <v>74</v>
      </c>
      <c r="C23" t="s">
        <v>50</v>
      </c>
      <c r="D23" t="s">
        <v>51</v>
      </c>
      <c r="E23" t="s">
        <v>51</v>
      </c>
      <c r="F23" t="s">
        <v>51</v>
      </c>
      <c r="G23" t="s">
        <v>50</v>
      </c>
      <c r="H23" t="s">
        <v>51</v>
      </c>
      <c r="I23" t="s">
        <v>51</v>
      </c>
      <c r="J23" t="s">
        <v>51</v>
      </c>
      <c r="K23" t="s">
        <v>50</v>
      </c>
      <c r="L23" s="20" t="s">
        <v>51</v>
      </c>
      <c r="M23" s="20" t="s">
        <v>51</v>
      </c>
      <c r="N23" s="20" t="s">
        <v>51</v>
      </c>
    </row>
    <row r="24" spans="1:17">
      <c r="A24" t="s">
        <v>75</v>
      </c>
      <c r="C24" t="s">
        <v>50</v>
      </c>
      <c r="D24" t="s">
        <v>51</v>
      </c>
      <c r="E24" t="s">
        <v>51</v>
      </c>
      <c r="F24" t="s">
        <v>51</v>
      </c>
      <c r="G24" t="s">
        <v>50</v>
      </c>
      <c r="H24" t="s">
        <v>51</v>
      </c>
      <c r="I24" t="s">
        <v>51</v>
      </c>
      <c r="J24" t="s">
        <v>51</v>
      </c>
      <c r="K24" t="s">
        <v>50</v>
      </c>
      <c r="L24" s="20" t="s">
        <v>51</v>
      </c>
      <c r="M24" s="20" t="s">
        <v>51</v>
      </c>
      <c r="N24" s="20" t="s">
        <v>51</v>
      </c>
    </row>
    <row r="25" spans="1:17">
      <c r="A25" t="s">
        <v>76</v>
      </c>
      <c r="C25" t="s">
        <v>49</v>
      </c>
      <c r="D25">
        <v>1</v>
      </c>
      <c r="F25">
        <v>1</v>
      </c>
      <c r="G25" t="s">
        <v>50</v>
      </c>
      <c r="H25" t="s">
        <v>51</v>
      </c>
      <c r="I25" t="s">
        <v>51</v>
      </c>
      <c r="J25" t="s">
        <v>51</v>
      </c>
      <c r="K25" t="s">
        <v>49</v>
      </c>
      <c r="L25" s="34">
        <v>150</v>
      </c>
      <c r="M25" s="34">
        <v>0</v>
      </c>
      <c r="N25" s="34">
        <v>150</v>
      </c>
      <c r="O25">
        <v>1</v>
      </c>
      <c r="Q25">
        <v>1</v>
      </c>
    </row>
    <row r="26" spans="1:17">
      <c r="A26" t="s">
        <v>77</v>
      </c>
      <c r="C26" t="s">
        <v>49</v>
      </c>
      <c r="D26">
        <v>2</v>
      </c>
      <c r="F26">
        <v>2</v>
      </c>
      <c r="G26" t="s">
        <v>50</v>
      </c>
      <c r="H26" t="s">
        <v>51</v>
      </c>
      <c r="I26" t="s">
        <v>51</v>
      </c>
      <c r="J26" t="s">
        <v>51</v>
      </c>
      <c r="K26" t="s">
        <v>49</v>
      </c>
      <c r="L26" s="34">
        <v>2793.75</v>
      </c>
      <c r="M26" s="34">
        <v>0</v>
      </c>
      <c r="N26" s="34">
        <v>2793.75</v>
      </c>
      <c r="Q26">
        <v>6</v>
      </c>
    </row>
    <row r="27" spans="1:17">
      <c r="A27" t="s">
        <v>78</v>
      </c>
      <c r="C27" t="s">
        <v>49</v>
      </c>
      <c r="D27">
        <v>19</v>
      </c>
      <c r="F27">
        <v>19</v>
      </c>
      <c r="G27" t="s">
        <v>50</v>
      </c>
      <c r="H27" t="s">
        <v>51</v>
      </c>
      <c r="I27" t="s">
        <v>51</v>
      </c>
      <c r="J27" t="s">
        <v>51</v>
      </c>
      <c r="K27" t="s">
        <v>49</v>
      </c>
      <c r="L27" s="34">
        <v>8712.4</v>
      </c>
      <c r="M27" s="34">
        <v>0</v>
      </c>
      <c r="N27" s="34">
        <v>8712.4</v>
      </c>
      <c r="O27">
        <v>11</v>
      </c>
      <c r="Q27">
        <v>11</v>
      </c>
    </row>
    <row r="28" spans="1:17">
      <c r="A28" t="s">
        <v>79</v>
      </c>
      <c r="C28" t="s">
        <v>49</v>
      </c>
      <c r="D28">
        <v>13</v>
      </c>
      <c r="E28">
        <v>5</v>
      </c>
      <c r="F28">
        <v>8</v>
      </c>
      <c r="G28" t="s">
        <v>49</v>
      </c>
      <c r="H28">
        <v>13</v>
      </c>
      <c r="I28">
        <v>5</v>
      </c>
      <c r="J28">
        <v>8</v>
      </c>
      <c r="K28" t="s">
        <v>49</v>
      </c>
      <c r="L28" s="34">
        <v>2566.4</v>
      </c>
      <c r="M28" s="34">
        <v>480.4</v>
      </c>
      <c r="N28" s="34">
        <v>2086</v>
      </c>
    </row>
    <row r="29" spans="1:17">
      <c r="A29" t="s">
        <v>80</v>
      </c>
      <c r="C29" t="s">
        <v>49</v>
      </c>
      <c r="D29">
        <v>46</v>
      </c>
      <c r="E29">
        <v>4</v>
      </c>
      <c r="F29">
        <v>42</v>
      </c>
      <c r="G29" t="s">
        <v>49</v>
      </c>
      <c r="H29">
        <v>7</v>
      </c>
      <c r="J29">
        <v>7</v>
      </c>
      <c r="K29" t="s">
        <v>49</v>
      </c>
      <c r="L29" s="34">
        <v>17355</v>
      </c>
      <c r="M29" s="34">
        <v>1000</v>
      </c>
      <c r="N29" s="34">
        <v>16355</v>
      </c>
      <c r="O29">
        <v>36</v>
      </c>
      <c r="Q29">
        <v>36</v>
      </c>
    </row>
    <row r="30" spans="1:17">
      <c r="A30" t="s">
        <v>81</v>
      </c>
      <c r="C30" t="s">
        <v>49</v>
      </c>
      <c r="D30">
        <v>5</v>
      </c>
      <c r="F30">
        <v>5</v>
      </c>
      <c r="G30" t="s">
        <v>50</v>
      </c>
      <c r="H30" t="s">
        <v>51</v>
      </c>
      <c r="I30" t="s">
        <v>51</v>
      </c>
      <c r="J30" t="s">
        <v>51</v>
      </c>
      <c r="K30" t="s">
        <v>49</v>
      </c>
      <c r="L30" s="34">
        <v>920</v>
      </c>
      <c r="M30" s="34">
        <v>0</v>
      </c>
      <c r="N30" s="34">
        <v>920</v>
      </c>
    </row>
    <row r="31" spans="1:17">
      <c r="A31" t="s">
        <v>82</v>
      </c>
      <c r="C31" t="s">
        <v>49</v>
      </c>
      <c r="D31">
        <v>4</v>
      </c>
      <c r="E31">
        <v>1</v>
      </c>
      <c r="F31">
        <v>3</v>
      </c>
      <c r="G31" t="s">
        <v>50</v>
      </c>
      <c r="H31" t="s">
        <v>51</v>
      </c>
      <c r="I31" t="s">
        <v>51</v>
      </c>
      <c r="J31" t="s">
        <v>51</v>
      </c>
      <c r="K31" t="s">
        <v>49</v>
      </c>
      <c r="L31" s="34">
        <v>571.70000000000005</v>
      </c>
      <c r="M31" s="34">
        <v>550</v>
      </c>
      <c r="N31" s="34">
        <v>21.7</v>
      </c>
    </row>
    <row r="32" spans="1:17">
      <c r="A32" t="s">
        <v>83</v>
      </c>
      <c r="C32" t="s">
        <v>49</v>
      </c>
      <c r="D32">
        <v>3</v>
      </c>
      <c r="G32" t="s">
        <v>49</v>
      </c>
      <c r="H32">
        <v>3</v>
      </c>
      <c r="J32">
        <v>3</v>
      </c>
      <c r="K32" t="s">
        <v>49</v>
      </c>
      <c r="L32" s="34">
        <v>1400</v>
      </c>
      <c r="M32" s="34">
        <v>0</v>
      </c>
      <c r="N32" s="34">
        <v>0</v>
      </c>
    </row>
    <row r="33" spans="1:17">
      <c r="A33" t="s">
        <v>84</v>
      </c>
      <c r="C33" t="s">
        <v>49</v>
      </c>
      <c r="D33">
        <v>16</v>
      </c>
      <c r="E33">
        <v>5</v>
      </c>
      <c r="F33">
        <v>10</v>
      </c>
      <c r="G33" t="s">
        <v>50</v>
      </c>
      <c r="H33" t="s">
        <v>51</v>
      </c>
      <c r="I33" t="s">
        <v>51</v>
      </c>
      <c r="J33" t="s">
        <v>51</v>
      </c>
      <c r="K33" t="s">
        <v>49</v>
      </c>
      <c r="L33" s="34">
        <v>9141.2199999999993</v>
      </c>
      <c r="M33" s="34">
        <v>2256.2199999999998</v>
      </c>
      <c r="N33" s="34">
        <v>6885</v>
      </c>
      <c r="O33">
        <v>6</v>
      </c>
      <c r="P33">
        <v>6</v>
      </c>
    </row>
    <row r="34" spans="1:17">
      <c r="A34" t="s">
        <v>85</v>
      </c>
      <c r="C34" t="s">
        <v>49</v>
      </c>
      <c r="D34">
        <v>1</v>
      </c>
      <c r="G34" t="s">
        <v>50</v>
      </c>
      <c r="H34" t="s">
        <v>51</v>
      </c>
      <c r="I34" t="s">
        <v>51</v>
      </c>
      <c r="J34" t="s">
        <v>51</v>
      </c>
      <c r="K34" t="s">
        <v>50</v>
      </c>
      <c r="L34" s="20" t="s">
        <v>51</v>
      </c>
      <c r="M34" s="20" t="s">
        <v>51</v>
      </c>
      <c r="N34" s="20" t="s">
        <v>51</v>
      </c>
    </row>
    <row r="35" spans="1:17">
      <c r="A35" t="s">
        <v>86</v>
      </c>
      <c r="C35" t="s">
        <v>50</v>
      </c>
      <c r="D35" t="s">
        <v>51</v>
      </c>
      <c r="E35" t="s">
        <v>51</v>
      </c>
      <c r="F35" t="s">
        <v>51</v>
      </c>
      <c r="G35" t="s">
        <v>49</v>
      </c>
      <c r="K35" t="s">
        <v>50</v>
      </c>
      <c r="L35" s="20" t="s">
        <v>51</v>
      </c>
      <c r="M35" s="20" t="s">
        <v>51</v>
      </c>
      <c r="N35" s="20" t="s">
        <v>51</v>
      </c>
    </row>
    <row r="36" spans="1:17">
      <c r="A36" t="s">
        <v>87</v>
      </c>
      <c r="C36" t="s">
        <v>49</v>
      </c>
      <c r="D36">
        <v>2</v>
      </c>
      <c r="F36">
        <v>2</v>
      </c>
      <c r="G36" t="s">
        <v>50</v>
      </c>
      <c r="H36" t="s">
        <v>51</v>
      </c>
      <c r="I36" t="s">
        <v>51</v>
      </c>
      <c r="J36" t="s">
        <v>51</v>
      </c>
      <c r="K36" t="s">
        <v>50</v>
      </c>
      <c r="L36" s="20" t="s">
        <v>51</v>
      </c>
      <c r="M36" s="20" t="s">
        <v>51</v>
      </c>
      <c r="N36" s="20" t="s">
        <v>51</v>
      </c>
    </row>
    <row r="37" spans="1:17">
      <c r="A37" t="s">
        <v>88</v>
      </c>
      <c r="C37" t="s">
        <v>49</v>
      </c>
      <c r="D37">
        <v>6</v>
      </c>
      <c r="F37">
        <v>6</v>
      </c>
      <c r="G37" t="s">
        <v>50</v>
      </c>
      <c r="H37" t="s">
        <v>51</v>
      </c>
      <c r="I37" t="s">
        <v>51</v>
      </c>
      <c r="J37" t="s">
        <v>51</v>
      </c>
      <c r="K37" t="s">
        <v>49</v>
      </c>
      <c r="L37" s="34">
        <v>5723.1</v>
      </c>
      <c r="M37" s="34">
        <v>0</v>
      </c>
      <c r="N37" s="34">
        <v>5723.1</v>
      </c>
    </row>
    <row r="38" spans="1:17">
      <c r="A38" t="s">
        <v>89</v>
      </c>
      <c r="C38" t="s">
        <v>49</v>
      </c>
      <c r="D38">
        <v>19</v>
      </c>
      <c r="E38">
        <v>12</v>
      </c>
      <c r="F38">
        <v>7</v>
      </c>
      <c r="G38" t="s">
        <v>50</v>
      </c>
      <c r="H38" t="s">
        <v>51</v>
      </c>
      <c r="I38" t="s">
        <v>51</v>
      </c>
      <c r="J38" t="s">
        <v>51</v>
      </c>
      <c r="K38" t="s">
        <v>49</v>
      </c>
      <c r="L38" s="34">
        <v>2853.14</v>
      </c>
      <c r="M38" s="34">
        <v>690</v>
      </c>
      <c r="N38" s="34">
        <v>2163.14</v>
      </c>
    </row>
    <row r="39" spans="1:17">
      <c r="A39" t="s">
        <v>90</v>
      </c>
      <c r="C39" t="s">
        <v>49</v>
      </c>
      <c r="D39">
        <v>1</v>
      </c>
      <c r="E39">
        <v>1</v>
      </c>
      <c r="F39">
        <v>1</v>
      </c>
      <c r="G39" t="s">
        <v>50</v>
      </c>
      <c r="H39" t="s">
        <v>51</v>
      </c>
      <c r="I39" t="s">
        <v>51</v>
      </c>
      <c r="J39" t="s">
        <v>51</v>
      </c>
      <c r="K39" t="s">
        <v>50</v>
      </c>
      <c r="L39" s="20" t="s">
        <v>51</v>
      </c>
      <c r="M39" s="20" t="s">
        <v>51</v>
      </c>
      <c r="N39" s="20" t="s">
        <v>51</v>
      </c>
      <c r="O39">
        <v>9</v>
      </c>
      <c r="Q39">
        <v>5</v>
      </c>
    </row>
    <row r="40" spans="1:17">
      <c r="A40" t="s">
        <v>91</v>
      </c>
      <c r="C40" t="s">
        <v>50</v>
      </c>
      <c r="D40" t="s">
        <v>51</v>
      </c>
      <c r="E40" t="s">
        <v>51</v>
      </c>
      <c r="F40" t="s">
        <v>51</v>
      </c>
      <c r="G40" t="s">
        <v>50</v>
      </c>
      <c r="H40" t="s">
        <v>51</v>
      </c>
      <c r="I40" t="s">
        <v>51</v>
      </c>
      <c r="J40" t="s">
        <v>51</v>
      </c>
      <c r="K40" t="s">
        <v>50</v>
      </c>
      <c r="L40" s="20" t="s">
        <v>51</v>
      </c>
      <c r="M40" s="20" t="s">
        <v>51</v>
      </c>
      <c r="N40" s="20" t="s">
        <v>51</v>
      </c>
    </row>
    <row r="41" spans="1:17">
      <c r="A41" t="s">
        <v>92</v>
      </c>
      <c r="B41" s="8" t="s">
        <v>65</v>
      </c>
      <c r="C41" t="s">
        <v>66</v>
      </c>
      <c r="D41" t="s">
        <v>66</v>
      </c>
      <c r="E41" t="s">
        <v>66</v>
      </c>
      <c r="F41" t="s">
        <v>66</v>
      </c>
      <c r="G41" t="s">
        <v>66</v>
      </c>
      <c r="H41" t="s">
        <v>66</v>
      </c>
      <c r="I41" t="s">
        <v>66</v>
      </c>
      <c r="J41" t="s">
        <v>66</v>
      </c>
      <c r="K41" t="s">
        <v>66</v>
      </c>
      <c r="L41" s="20" t="s">
        <v>66</v>
      </c>
      <c r="M41" s="20" t="s">
        <v>66</v>
      </c>
      <c r="N41" s="20" t="s">
        <v>66</v>
      </c>
      <c r="O41" t="s">
        <v>66</v>
      </c>
      <c r="P41" t="s">
        <v>66</v>
      </c>
      <c r="Q41" t="s">
        <v>66</v>
      </c>
    </row>
    <row r="42" spans="1:17">
      <c r="A42" t="s">
        <v>93</v>
      </c>
      <c r="C42" t="s">
        <v>50</v>
      </c>
      <c r="D42" t="s">
        <v>51</v>
      </c>
      <c r="E42" t="s">
        <v>51</v>
      </c>
      <c r="F42" t="s">
        <v>51</v>
      </c>
      <c r="G42" t="s">
        <v>49</v>
      </c>
      <c r="K42" t="s">
        <v>50</v>
      </c>
      <c r="L42" s="20" t="s">
        <v>51</v>
      </c>
      <c r="M42" s="20" t="s">
        <v>51</v>
      </c>
      <c r="N42" s="20" t="s">
        <v>51</v>
      </c>
    </row>
    <row r="43" spans="1:17">
      <c r="A43" t="s">
        <v>94</v>
      </c>
      <c r="C43" t="s">
        <v>50</v>
      </c>
      <c r="D43" t="s">
        <v>51</v>
      </c>
      <c r="E43" t="s">
        <v>51</v>
      </c>
      <c r="F43" t="s">
        <v>51</v>
      </c>
      <c r="G43" t="s">
        <v>50</v>
      </c>
      <c r="H43" t="s">
        <v>51</v>
      </c>
      <c r="I43" t="s">
        <v>51</v>
      </c>
      <c r="J43" t="s">
        <v>51</v>
      </c>
      <c r="K43" t="s">
        <v>50</v>
      </c>
      <c r="L43" s="20" t="s">
        <v>51</v>
      </c>
      <c r="M43" s="20" t="s">
        <v>51</v>
      </c>
      <c r="N43" s="20" t="s">
        <v>51</v>
      </c>
    </row>
    <row r="44" spans="1:17">
      <c r="A44" t="s">
        <v>95</v>
      </c>
      <c r="C44" t="s">
        <v>49</v>
      </c>
      <c r="D44">
        <v>380</v>
      </c>
      <c r="E44">
        <v>73</v>
      </c>
      <c r="F44">
        <v>307</v>
      </c>
      <c r="G44" t="s">
        <v>50</v>
      </c>
      <c r="H44" t="s">
        <v>51</v>
      </c>
      <c r="I44" t="s">
        <v>51</v>
      </c>
      <c r="J44" t="s">
        <v>51</v>
      </c>
      <c r="K44" t="s">
        <v>49</v>
      </c>
      <c r="L44" s="34">
        <v>147710.04999999999</v>
      </c>
      <c r="M44" s="34">
        <v>20875</v>
      </c>
      <c r="N44" s="34">
        <v>126835.05</v>
      </c>
    </row>
    <row r="45" spans="1:17">
      <c r="A45" t="s">
        <v>96</v>
      </c>
      <c r="C45" t="s">
        <v>50</v>
      </c>
      <c r="D45" t="s">
        <v>51</v>
      </c>
      <c r="E45" t="s">
        <v>51</v>
      </c>
      <c r="F45" t="s">
        <v>51</v>
      </c>
      <c r="G45" t="s">
        <v>50</v>
      </c>
      <c r="H45" t="s">
        <v>51</v>
      </c>
      <c r="I45" t="s">
        <v>51</v>
      </c>
      <c r="J45" t="s">
        <v>51</v>
      </c>
      <c r="K45" t="s">
        <v>50</v>
      </c>
      <c r="L45" s="20" t="s">
        <v>51</v>
      </c>
      <c r="M45" s="20" t="s">
        <v>51</v>
      </c>
      <c r="N45" s="20" t="s">
        <v>51</v>
      </c>
    </row>
    <row r="46" spans="1:17">
      <c r="A46" t="s">
        <v>97</v>
      </c>
      <c r="C46" t="s">
        <v>49</v>
      </c>
      <c r="D46">
        <v>40</v>
      </c>
      <c r="F46">
        <v>40</v>
      </c>
      <c r="G46" t="s">
        <v>50</v>
      </c>
      <c r="H46" t="s">
        <v>51</v>
      </c>
      <c r="I46" t="s">
        <v>51</v>
      </c>
      <c r="J46" t="s">
        <v>51</v>
      </c>
      <c r="K46" t="s">
        <v>49</v>
      </c>
      <c r="L46" s="34">
        <v>6930</v>
      </c>
      <c r="M46" s="34">
        <v>0</v>
      </c>
      <c r="N46" s="34">
        <v>6930</v>
      </c>
      <c r="O46">
        <v>40</v>
      </c>
    </row>
    <row r="47" spans="1:17">
      <c r="A47" t="s">
        <v>98</v>
      </c>
      <c r="C47" t="s">
        <v>50</v>
      </c>
      <c r="D47" t="s">
        <v>51</v>
      </c>
      <c r="E47" t="s">
        <v>51</v>
      </c>
      <c r="F47" t="s">
        <v>51</v>
      </c>
      <c r="G47" t="s">
        <v>49</v>
      </c>
      <c r="H47">
        <v>11</v>
      </c>
      <c r="I47">
        <v>3</v>
      </c>
      <c r="J47">
        <v>8</v>
      </c>
      <c r="K47" t="s">
        <v>49</v>
      </c>
      <c r="L47" s="34">
        <v>49975</v>
      </c>
      <c r="M47" s="34">
        <v>24535</v>
      </c>
      <c r="N47" s="34">
        <v>22500</v>
      </c>
      <c r="O47">
        <v>9</v>
      </c>
      <c r="P47">
        <v>3</v>
      </c>
      <c r="Q47">
        <v>6</v>
      </c>
    </row>
    <row r="48" spans="1:17">
      <c r="A48" t="s">
        <v>99</v>
      </c>
      <c r="C48" t="s">
        <v>49</v>
      </c>
      <c r="D48">
        <v>2</v>
      </c>
      <c r="F48">
        <v>2</v>
      </c>
      <c r="G48" t="s">
        <v>50</v>
      </c>
      <c r="H48" t="s">
        <v>51</v>
      </c>
      <c r="I48" t="s">
        <v>51</v>
      </c>
      <c r="J48" t="s">
        <v>51</v>
      </c>
      <c r="K48" t="s">
        <v>49</v>
      </c>
      <c r="L48" s="34">
        <v>100</v>
      </c>
      <c r="M48" s="34">
        <v>50</v>
      </c>
      <c r="N48" s="34">
        <v>50</v>
      </c>
    </row>
    <row r="49" spans="1:17">
      <c r="A49" t="s">
        <v>100</v>
      </c>
      <c r="C49" t="s">
        <v>50</v>
      </c>
      <c r="D49" t="s">
        <v>51</v>
      </c>
      <c r="E49" t="s">
        <v>51</v>
      </c>
      <c r="F49" t="s">
        <v>51</v>
      </c>
      <c r="G49" t="s">
        <v>50</v>
      </c>
      <c r="H49" t="s">
        <v>51</v>
      </c>
      <c r="I49" t="s">
        <v>51</v>
      </c>
      <c r="J49" t="s">
        <v>51</v>
      </c>
      <c r="K49" t="s">
        <v>50</v>
      </c>
      <c r="L49" s="20" t="s">
        <v>51</v>
      </c>
      <c r="M49" s="20" t="s">
        <v>51</v>
      </c>
      <c r="N49" s="20" t="s">
        <v>51</v>
      </c>
    </row>
    <row r="50" spans="1:17">
      <c r="A50" t="s">
        <v>101</v>
      </c>
      <c r="C50" t="s">
        <v>49</v>
      </c>
      <c r="D50">
        <v>50</v>
      </c>
      <c r="E50">
        <v>5</v>
      </c>
      <c r="F50">
        <v>45</v>
      </c>
      <c r="G50" t="s">
        <v>50</v>
      </c>
      <c r="H50" t="s">
        <v>51</v>
      </c>
      <c r="I50" t="s">
        <v>51</v>
      </c>
      <c r="J50" t="s">
        <v>51</v>
      </c>
      <c r="K50" t="s">
        <v>49</v>
      </c>
      <c r="L50" s="34">
        <v>6163.81</v>
      </c>
      <c r="M50" s="34">
        <v>1173.2</v>
      </c>
      <c r="N50" s="34">
        <v>4990.6099999999997</v>
      </c>
    </row>
    <row r="51" spans="1:17">
      <c r="A51" t="s">
        <v>102</v>
      </c>
      <c r="C51" t="s">
        <v>49</v>
      </c>
      <c r="D51">
        <v>4</v>
      </c>
      <c r="F51">
        <v>4</v>
      </c>
      <c r="G51" t="s">
        <v>50</v>
      </c>
      <c r="H51" t="s">
        <v>51</v>
      </c>
      <c r="I51" t="s">
        <v>51</v>
      </c>
      <c r="J51" t="s">
        <v>51</v>
      </c>
      <c r="K51" t="s">
        <v>49</v>
      </c>
      <c r="L51" s="34">
        <v>4907.24</v>
      </c>
      <c r="M51" s="34">
        <v>0</v>
      </c>
      <c r="N51" s="34">
        <v>4907.24</v>
      </c>
      <c r="O51">
        <v>12</v>
      </c>
      <c r="Q51">
        <v>12</v>
      </c>
    </row>
    <row r="52" spans="1:17">
      <c r="A52" t="s">
        <v>103</v>
      </c>
      <c r="C52" t="s">
        <v>50</v>
      </c>
      <c r="D52" t="s">
        <v>51</v>
      </c>
      <c r="E52" t="s">
        <v>51</v>
      </c>
      <c r="F52" t="s">
        <v>51</v>
      </c>
      <c r="G52" t="s">
        <v>50</v>
      </c>
      <c r="H52" t="s">
        <v>51</v>
      </c>
      <c r="I52" t="s">
        <v>51</v>
      </c>
      <c r="J52" t="s">
        <v>51</v>
      </c>
      <c r="K52" t="s">
        <v>50</v>
      </c>
      <c r="L52" s="20" t="s">
        <v>51</v>
      </c>
      <c r="M52" s="20" t="s">
        <v>51</v>
      </c>
      <c r="N52" s="20" t="s">
        <v>51</v>
      </c>
    </row>
    <row r="53" spans="1:17">
      <c r="A53" t="s">
        <v>104</v>
      </c>
      <c r="C53" t="s">
        <v>49</v>
      </c>
      <c r="D53">
        <v>25</v>
      </c>
      <c r="F53">
        <v>25</v>
      </c>
      <c r="G53" t="s">
        <v>50</v>
      </c>
      <c r="H53" t="s">
        <v>51</v>
      </c>
      <c r="I53" t="s">
        <v>51</v>
      </c>
      <c r="J53" t="s">
        <v>51</v>
      </c>
      <c r="K53" t="s">
        <v>49</v>
      </c>
      <c r="L53" s="34">
        <v>3945</v>
      </c>
      <c r="M53" s="34">
        <v>0</v>
      </c>
      <c r="N53" s="34">
        <v>3945</v>
      </c>
    </row>
    <row r="54" spans="1:17">
      <c r="A54" t="s">
        <v>105</v>
      </c>
      <c r="C54" t="s">
        <v>49</v>
      </c>
      <c r="D54">
        <v>13</v>
      </c>
      <c r="E54">
        <v>2</v>
      </c>
      <c r="F54">
        <v>11</v>
      </c>
      <c r="G54" t="s">
        <v>50</v>
      </c>
      <c r="H54" t="s">
        <v>51</v>
      </c>
      <c r="I54" t="s">
        <v>51</v>
      </c>
      <c r="J54" t="s">
        <v>51</v>
      </c>
      <c r="K54" t="s">
        <v>49</v>
      </c>
      <c r="L54" s="34">
        <v>0</v>
      </c>
      <c r="M54" s="34">
        <v>150</v>
      </c>
      <c r="N54" s="34">
        <v>1125</v>
      </c>
    </row>
    <row r="55" spans="1:17">
      <c r="A55" t="s">
        <v>106</v>
      </c>
      <c r="B55" s="8" t="s">
        <v>107</v>
      </c>
      <c r="C55" t="s">
        <v>50</v>
      </c>
      <c r="D55" t="s">
        <v>51</v>
      </c>
      <c r="E55" t="s">
        <v>51</v>
      </c>
      <c r="F55" t="s">
        <v>51</v>
      </c>
      <c r="G55" t="s">
        <v>50</v>
      </c>
      <c r="H55" t="s">
        <v>51</v>
      </c>
      <c r="I55" t="s">
        <v>51</v>
      </c>
      <c r="J55" t="s">
        <v>51</v>
      </c>
      <c r="K55" t="s">
        <v>50</v>
      </c>
      <c r="L55" s="20" t="s">
        <v>51</v>
      </c>
      <c r="M55" s="20" t="s">
        <v>51</v>
      </c>
      <c r="N55" s="20" t="s">
        <v>51</v>
      </c>
    </row>
    <row r="56" spans="1:17">
      <c r="A56" t="s">
        <v>108</v>
      </c>
      <c r="B56" s="8" t="s">
        <v>107</v>
      </c>
      <c r="C56" t="s">
        <v>50</v>
      </c>
      <c r="D56" t="s">
        <v>51</v>
      </c>
      <c r="E56" t="s">
        <v>51</v>
      </c>
      <c r="F56" t="s">
        <v>51</v>
      </c>
      <c r="G56" t="s">
        <v>50</v>
      </c>
      <c r="H56" t="s">
        <v>51</v>
      </c>
      <c r="I56" t="s">
        <v>51</v>
      </c>
      <c r="J56" t="s">
        <v>51</v>
      </c>
      <c r="K56" t="s">
        <v>50</v>
      </c>
      <c r="L56" s="20" t="s">
        <v>51</v>
      </c>
      <c r="M56" s="20" t="s">
        <v>51</v>
      </c>
      <c r="N56" s="20" t="s">
        <v>51</v>
      </c>
    </row>
    <row r="57" spans="1:17">
      <c r="A57" t="s">
        <v>109</v>
      </c>
      <c r="C57" t="s">
        <v>49</v>
      </c>
      <c r="D57">
        <v>26</v>
      </c>
      <c r="E57">
        <v>6</v>
      </c>
      <c r="F57">
        <v>20</v>
      </c>
      <c r="G57" t="s">
        <v>50</v>
      </c>
      <c r="H57" t="s">
        <v>51</v>
      </c>
      <c r="I57" t="s">
        <v>51</v>
      </c>
      <c r="J57" t="s">
        <v>51</v>
      </c>
      <c r="K57" t="s">
        <v>49</v>
      </c>
      <c r="L57" s="34">
        <v>8462.5</v>
      </c>
      <c r="M57" s="34">
        <v>4900</v>
      </c>
      <c r="N57" s="34">
        <v>3562.5</v>
      </c>
      <c r="O57">
        <v>26</v>
      </c>
      <c r="P57">
        <v>6</v>
      </c>
      <c r="Q57">
        <v>20</v>
      </c>
    </row>
    <row r="58" spans="1:17">
      <c r="A58" t="s">
        <v>110</v>
      </c>
      <c r="C58" t="s">
        <v>49</v>
      </c>
      <c r="D58">
        <v>102</v>
      </c>
      <c r="E58">
        <v>52</v>
      </c>
      <c r="F58">
        <v>119</v>
      </c>
      <c r="G58" t="s">
        <v>50</v>
      </c>
      <c r="H58" t="s">
        <v>51</v>
      </c>
      <c r="I58" t="s">
        <v>51</v>
      </c>
      <c r="J58" t="s">
        <v>51</v>
      </c>
      <c r="K58" t="s">
        <v>49</v>
      </c>
      <c r="L58" s="34">
        <v>1130211.57</v>
      </c>
      <c r="M58" s="34">
        <v>85590.42</v>
      </c>
      <c r="N58" s="34">
        <v>1044621.15</v>
      </c>
      <c r="P58">
        <v>101</v>
      </c>
    </row>
    <row r="59" spans="1:17">
      <c r="A59" t="s">
        <v>111</v>
      </c>
      <c r="C59" t="s">
        <v>49</v>
      </c>
      <c r="D59">
        <v>1</v>
      </c>
      <c r="F59">
        <v>1</v>
      </c>
      <c r="G59" t="s">
        <v>50</v>
      </c>
      <c r="H59" t="s">
        <v>51</v>
      </c>
      <c r="I59" t="s">
        <v>51</v>
      </c>
      <c r="J59" t="s">
        <v>51</v>
      </c>
      <c r="K59" t="s">
        <v>49</v>
      </c>
      <c r="L59" s="34">
        <v>323.75</v>
      </c>
      <c r="M59" s="34">
        <v>0</v>
      </c>
      <c r="N59" s="34">
        <v>323.75</v>
      </c>
      <c r="O59">
        <v>1</v>
      </c>
      <c r="Q59">
        <v>1</v>
      </c>
    </row>
    <row r="60" spans="1:17">
      <c r="A60" t="s">
        <v>112</v>
      </c>
      <c r="C60" t="s">
        <v>49</v>
      </c>
      <c r="D60">
        <v>10</v>
      </c>
      <c r="F60">
        <v>10</v>
      </c>
      <c r="G60" t="s">
        <v>50</v>
      </c>
      <c r="H60" t="s">
        <v>51</v>
      </c>
      <c r="I60" t="s">
        <v>51</v>
      </c>
      <c r="J60" t="s">
        <v>51</v>
      </c>
      <c r="K60" t="s">
        <v>49</v>
      </c>
      <c r="L60" s="34">
        <v>231.25</v>
      </c>
      <c r="M60" s="34">
        <v>0</v>
      </c>
      <c r="N60" s="34">
        <v>231.25</v>
      </c>
      <c r="O60">
        <v>10</v>
      </c>
      <c r="Q60">
        <v>10</v>
      </c>
    </row>
    <row r="61" spans="1:17">
      <c r="A61" t="s">
        <v>113</v>
      </c>
      <c r="C61" t="s">
        <v>50</v>
      </c>
      <c r="D61" t="s">
        <v>51</v>
      </c>
      <c r="E61" t="s">
        <v>51</v>
      </c>
      <c r="F61" t="s">
        <v>51</v>
      </c>
      <c r="G61" t="s">
        <v>50</v>
      </c>
      <c r="H61" t="s">
        <v>51</v>
      </c>
      <c r="I61" t="s">
        <v>51</v>
      </c>
      <c r="J61" t="s">
        <v>51</v>
      </c>
      <c r="K61" t="s">
        <v>50</v>
      </c>
      <c r="L61" s="20" t="s">
        <v>51</v>
      </c>
      <c r="M61" s="20" t="s">
        <v>51</v>
      </c>
      <c r="N61" s="20" t="s">
        <v>51</v>
      </c>
    </row>
    <row r="62" spans="1:17">
      <c r="A62" t="s">
        <v>114</v>
      </c>
      <c r="C62" t="s">
        <v>49</v>
      </c>
      <c r="D62">
        <v>658</v>
      </c>
      <c r="E62">
        <v>16</v>
      </c>
      <c r="F62">
        <v>642</v>
      </c>
      <c r="G62" t="s">
        <v>50</v>
      </c>
      <c r="H62" t="s">
        <v>51</v>
      </c>
      <c r="I62" t="s">
        <v>51</v>
      </c>
      <c r="J62" t="s">
        <v>51</v>
      </c>
      <c r="K62" t="s">
        <v>49</v>
      </c>
      <c r="L62" s="34">
        <v>135655.47</v>
      </c>
      <c r="M62" s="34">
        <v>2438</v>
      </c>
      <c r="N62" s="34">
        <v>133217.47</v>
      </c>
    </row>
    <row r="63" spans="1:17">
      <c r="A63" t="s">
        <v>115</v>
      </c>
      <c r="C63" t="s">
        <v>49</v>
      </c>
      <c r="D63">
        <v>1</v>
      </c>
      <c r="E63">
        <v>1</v>
      </c>
      <c r="G63" t="s">
        <v>49</v>
      </c>
      <c r="H63">
        <v>1</v>
      </c>
      <c r="I63">
        <v>1</v>
      </c>
      <c r="K63" t="s">
        <v>49</v>
      </c>
      <c r="L63" s="34">
        <v>100</v>
      </c>
      <c r="M63" s="34">
        <v>100</v>
      </c>
      <c r="N63" s="34">
        <v>0</v>
      </c>
      <c r="O63">
        <v>1</v>
      </c>
      <c r="P63">
        <v>1</v>
      </c>
    </row>
    <row r="64" spans="1:17">
      <c r="A64" t="s">
        <v>116</v>
      </c>
      <c r="C64" t="s">
        <v>49</v>
      </c>
      <c r="D64">
        <v>2</v>
      </c>
      <c r="E64">
        <v>2</v>
      </c>
      <c r="G64" t="s">
        <v>50</v>
      </c>
      <c r="H64" t="s">
        <v>51</v>
      </c>
      <c r="I64" t="s">
        <v>51</v>
      </c>
      <c r="J64" t="s">
        <v>51</v>
      </c>
      <c r="K64" t="s">
        <v>49</v>
      </c>
      <c r="L64" s="34">
        <v>600</v>
      </c>
      <c r="M64" s="34">
        <v>600</v>
      </c>
      <c r="N64" s="34">
        <v>0</v>
      </c>
      <c r="O64">
        <v>1</v>
      </c>
      <c r="P64">
        <v>1</v>
      </c>
    </row>
    <row r="65" spans="1:17">
      <c r="A65" t="s">
        <v>117</v>
      </c>
      <c r="C65" t="s">
        <v>49</v>
      </c>
      <c r="D65">
        <v>1</v>
      </c>
      <c r="F65">
        <v>1</v>
      </c>
      <c r="G65" t="s">
        <v>50</v>
      </c>
      <c r="H65" t="s">
        <v>51</v>
      </c>
      <c r="I65" t="s">
        <v>51</v>
      </c>
      <c r="J65" t="s">
        <v>51</v>
      </c>
      <c r="K65" t="s">
        <v>50</v>
      </c>
      <c r="L65" s="20" t="s">
        <v>51</v>
      </c>
      <c r="M65" s="20" t="s">
        <v>51</v>
      </c>
      <c r="N65" s="20" t="s">
        <v>51</v>
      </c>
    </row>
    <row r="66" spans="1:17">
      <c r="A66" t="s">
        <v>118</v>
      </c>
      <c r="C66" t="s">
        <v>50</v>
      </c>
      <c r="D66" t="s">
        <v>51</v>
      </c>
      <c r="E66" t="s">
        <v>51</v>
      </c>
      <c r="F66" t="s">
        <v>51</v>
      </c>
      <c r="G66" t="s">
        <v>50</v>
      </c>
      <c r="H66" t="s">
        <v>51</v>
      </c>
      <c r="I66" t="s">
        <v>51</v>
      </c>
      <c r="J66" t="s">
        <v>51</v>
      </c>
      <c r="K66" t="s">
        <v>50</v>
      </c>
      <c r="L66" s="20" t="s">
        <v>51</v>
      </c>
      <c r="M66" s="20" t="s">
        <v>51</v>
      </c>
      <c r="N66" s="20" t="s">
        <v>51</v>
      </c>
    </row>
    <row r="67" spans="1:17">
      <c r="A67" t="s">
        <v>119</v>
      </c>
      <c r="B67" s="8" t="s">
        <v>107</v>
      </c>
      <c r="C67" t="s">
        <v>50</v>
      </c>
      <c r="D67" t="s">
        <v>51</v>
      </c>
      <c r="E67" t="s">
        <v>51</v>
      </c>
      <c r="F67" t="s">
        <v>51</v>
      </c>
      <c r="G67" t="s">
        <v>50</v>
      </c>
      <c r="H67" t="s">
        <v>51</v>
      </c>
      <c r="I67" t="s">
        <v>51</v>
      </c>
      <c r="J67" t="s">
        <v>51</v>
      </c>
      <c r="K67" t="s">
        <v>50</v>
      </c>
      <c r="L67" s="20" t="s">
        <v>51</v>
      </c>
      <c r="M67" s="20" t="s">
        <v>51</v>
      </c>
      <c r="N67" s="20" t="s">
        <v>51</v>
      </c>
    </row>
    <row r="68" spans="1:17">
      <c r="A68" t="s">
        <v>120</v>
      </c>
      <c r="C68" t="s">
        <v>49</v>
      </c>
      <c r="D68">
        <v>5</v>
      </c>
      <c r="F68">
        <v>5</v>
      </c>
      <c r="G68" t="s">
        <v>50</v>
      </c>
      <c r="H68" t="s">
        <v>51</v>
      </c>
      <c r="I68" t="s">
        <v>51</v>
      </c>
      <c r="J68" t="s">
        <v>51</v>
      </c>
      <c r="K68" t="s">
        <v>50</v>
      </c>
      <c r="L68" s="20" t="s">
        <v>51</v>
      </c>
      <c r="M68" s="20" t="s">
        <v>51</v>
      </c>
      <c r="N68" s="20" t="s">
        <v>51</v>
      </c>
    </row>
    <row r="69" spans="1:17">
      <c r="A69" t="s">
        <v>121</v>
      </c>
      <c r="C69" t="s">
        <v>49</v>
      </c>
      <c r="D69">
        <v>1</v>
      </c>
      <c r="F69">
        <v>1</v>
      </c>
      <c r="G69" t="s">
        <v>49</v>
      </c>
      <c r="H69">
        <v>1</v>
      </c>
      <c r="J69">
        <v>1</v>
      </c>
      <c r="K69" t="s">
        <v>49</v>
      </c>
      <c r="L69" s="34">
        <v>27461.14</v>
      </c>
      <c r="M69" s="34">
        <v>0</v>
      </c>
      <c r="N69" s="34">
        <v>0</v>
      </c>
      <c r="O69">
        <v>1</v>
      </c>
      <c r="Q69">
        <v>1</v>
      </c>
    </row>
    <row r="70" spans="1:17">
      <c r="A70" t="s">
        <v>122</v>
      </c>
      <c r="C70" t="s">
        <v>49</v>
      </c>
      <c r="D70">
        <v>2</v>
      </c>
      <c r="F70">
        <v>2</v>
      </c>
      <c r="G70" t="s">
        <v>50</v>
      </c>
      <c r="H70" t="s">
        <v>51</v>
      </c>
      <c r="I70" t="s">
        <v>51</v>
      </c>
      <c r="J70" t="s">
        <v>51</v>
      </c>
      <c r="K70" t="s">
        <v>49</v>
      </c>
      <c r="L70" s="34">
        <v>7398.81</v>
      </c>
      <c r="M70" s="34">
        <v>0</v>
      </c>
      <c r="N70" s="34">
        <v>7398.81</v>
      </c>
    </row>
    <row r="71" spans="1:17">
      <c r="A71" t="s">
        <v>123</v>
      </c>
      <c r="C71" t="s">
        <v>49</v>
      </c>
      <c r="D71">
        <v>19</v>
      </c>
      <c r="G71" t="s">
        <v>50</v>
      </c>
      <c r="H71" t="s">
        <v>51</v>
      </c>
      <c r="I71" t="s">
        <v>51</v>
      </c>
      <c r="J71" t="s">
        <v>51</v>
      </c>
      <c r="K71" t="s">
        <v>49</v>
      </c>
      <c r="L71" s="34">
        <v>675395.63</v>
      </c>
      <c r="M71" s="34">
        <v>0</v>
      </c>
      <c r="N71" s="34">
        <v>0</v>
      </c>
      <c r="O71">
        <v>60</v>
      </c>
      <c r="P71">
        <v>58</v>
      </c>
      <c r="Q71">
        <v>2</v>
      </c>
    </row>
    <row r="72" spans="1:17">
      <c r="A72" t="s">
        <v>124</v>
      </c>
      <c r="C72" t="s">
        <v>49</v>
      </c>
      <c r="D72">
        <v>67</v>
      </c>
      <c r="F72">
        <v>67</v>
      </c>
      <c r="G72" t="s">
        <v>50</v>
      </c>
      <c r="H72" t="s">
        <v>51</v>
      </c>
      <c r="I72" t="s">
        <v>51</v>
      </c>
      <c r="J72" t="s">
        <v>51</v>
      </c>
      <c r="K72" t="s">
        <v>50</v>
      </c>
      <c r="L72" s="20" t="s">
        <v>51</v>
      </c>
      <c r="M72" s="20" t="s">
        <v>51</v>
      </c>
      <c r="N72" s="20" t="s">
        <v>51</v>
      </c>
      <c r="Q72">
        <v>67</v>
      </c>
    </row>
    <row r="73" spans="1:17">
      <c r="A73" t="s">
        <v>125</v>
      </c>
      <c r="C73" t="s">
        <v>49</v>
      </c>
      <c r="D73">
        <v>3</v>
      </c>
      <c r="F73">
        <v>3</v>
      </c>
      <c r="G73" t="s">
        <v>50</v>
      </c>
      <c r="H73" t="s">
        <v>51</v>
      </c>
      <c r="I73" t="s">
        <v>51</v>
      </c>
      <c r="J73" t="s">
        <v>51</v>
      </c>
      <c r="K73" t="s">
        <v>49</v>
      </c>
      <c r="L73" s="34">
        <v>500</v>
      </c>
      <c r="M73" s="34">
        <v>0</v>
      </c>
      <c r="N73" s="34">
        <v>500</v>
      </c>
    </row>
    <row r="74" spans="1:17">
      <c r="A74" t="s">
        <v>126</v>
      </c>
      <c r="C74" t="s">
        <v>49</v>
      </c>
      <c r="D74">
        <v>2</v>
      </c>
      <c r="E74">
        <v>1</v>
      </c>
      <c r="F74">
        <v>1</v>
      </c>
      <c r="G74" t="s">
        <v>49</v>
      </c>
      <c r="H74">
        <v>2</v>
      </c>
      <c r="I74">
        <v>1</v>
      </c>
      <c r="J74">
        <v>1</v>
      </c>
      <c r="K74" t="s">
        <v>49</v>
      </c>
      <c r="L74" s="34">
        <v>1666.42</v>
      </c>
      <c r="M74" s="34">
        <v>436.5</v>
      </c>
      <c r="N74" s="34">
        <v>1229.92</v>
      </c>
    </row>
    <row r="75" spans="1:17">
      <c r="A75" t="s">
        <v>127</v>
      </c>
      <c r="C75" t="s">
        <v>49</v>
      </c>
      <c r="D75">
        <v>1</v>
      </c>
      <c r="F75">
        <v>1</v>
      </c>
      <c r="G75" t="s">
        <v>50</v>
      </c>
      <c r="H75" t="s">
        <v>51</v>
      </c>
      <c r="I75" t="s">
        <v>51</v>
      </c>
      <c r="J75" t="s">
        <v>51</v>
      </c>
      <c r="K75" t="s">
        <v>49</v>
      </c>
      <c r="L75" s="34">
        <v>2937.5</v>
      </c>
      <c r="M75" s="34">
        <v>0</v>
      </c>
      <c r="N75" s="34">
        <v>2937.5</v>
      </c>
      <c r="O75">
        <v>4</v>
      </c>
      <c r="Q75">
        <v>4</v>
      </c>
    </row>
    <row r="76" spans="1:17">
      <c r="A76" t="s">
        <v>128</v>
      </c>
      <c r="C76" t="s">
        <v>49</v>
      </c>
      <c r="D76">
        <v>2</v>
      </c>
      <c r="F76">
        <v>2</v>
      </c>
      <c r="G76" t="s">
        <v>50</v>
      </c>
      <c r="H76" t="s">
        <v>51</v>
      </c>
      <c r="I76" t="s">
        <v>51</v>
      </c>
      <c r="J76" t="s">
        <v>51</v>
      </c>
      <c r="K76" t="s">
        <v>50</v>
      </c>
      <c r="L76" s="20" t="s">
        <v>51</v>
      </c>
      <c r="M76" s="20" t="s">
        <v>51</v>
      </c>
      <c r="N76" s="20" t="s">
        <v>51</v>
      </c>
    </row>
    <row r="77" spans="1:17">
      <c r="A77" t="s">
        <v>129</v>
      </c>
      <c r="C77" t="s">
        <v>49</v>
      </c>
      <c r="D77">
        <v>1</v>
      </c>
      <c r="F77">
        <v>1</v>
      </c>
      <c r="G77" t="s">
        <v>50</v>
      </c>
      <c r="H77" t="s">
        <v>51</v>
      </c>
      <c r="I77" t="s">
        <v>51</v>
      </c>
      <c r="J77" t="s">
        <v>51</v>
      </c>
      <c r="K77" t="s">
        <v>49</v>
      </c>
      <c r="L77" s="34">
        <v>100</v>
      </c>
      <c r="M77" s="34">
        <v>0</v>
      </c>
      <c r="N77" s="34">
        <v>100</v>
      </c>
    </row>
    <row r="78" spans="1:17">
      <c r="A78" t="s">
        <v>130</v>
      </c>
      <c r="C78" t="s">
        <v>50</v>
      </c>
      <c r="D78" t="s">
        <v>51</v>
      </c>
      <c r="E78" t="s">
        <v>51</v>
      </c>
      <c r="F78" t="s">
        <v>51</v>
      </c>
      <c r="G78" t="s">
        <v>50</v>
      </c>
      <c r="H78" t="s">
        <v>51</v>
      </c>
      <c r="I78" t="s">
        <v>51</v>
      </c>
      <c r="J78" t="s">
        <v>51</v>
      </c>
      <c r="K78" t="s">
        <v>50</v>
      </c>
      <c r="L78" s="20" t="s">
        <v>51</v>
      </c>
      <c r="M78" s="20" t="s">
        <v>51</v>
      </c>
      <c r="N78" s="20" t="s">
        <v>51</v>
      </c>
    </row>
    <row r="79" spans="1:17">
      <c r="A79" t="s">
        <v>131</v>
      </c>
      <c r="C79" t="s">
        <v>50</v>
      </c>
      <c r="D79" t="s">
        <v>51</v>
      </c>
      <c r="E79" t="s">
        <v>51</v>
      </c>
      <c r="F79" t="s">
        <v>51</v>
      </c>
      <c r="G79" t="s">
        <v>50</v>
      </c>
      <c r="H79" t="s">
        <v>51</v>
      </c>
      <c r="I79" t="s">
        <v>51</v>
      </c>
      <c r="J79" t="s">
        <v>51</v>
      </c>
      <c r="K79" t="s">
        <v>50</v>
      </c>
      <c r="L79" s="20" t="s">
        <v>51</v>
      </c>
      <c r="M79" s="20" t="s">
        <v>51</v>
      </c>
      <c r="N79" s="20" t="s">
        <v>51</v>
      </c>
    </row>
    <row r="80" spans="1:17">
      <c r="A80" t="s">
        <v>132</v>
      </c>
      <c r="C80" t="s">
        <v>49</v>
      </c>
      <c r="D80">
        <v>718</v>
      </c>
      <c r="E80">
        <v>185</v>
      </c>
      <c r="F80">
        <v>339</v>
      </c>
      <c r="G80" t="s">
        <v>50</v>
      </c>
      <c r="H80" t="s">
        <v>51</v>
      </c>
      <c r="I80" t="s">
        <v>51</v>
      </c>
      <c r="J80" t="s">
        <v>51</v>
      </c>
      <c r="K80" t="s">
        <v>49</v>
      </c>
      <c r="L80" s="34">
        <v>420</v>
      </c>
      <c r="M80" s="34">
        <v>0</v>
      </c>
      <c r="N80" s="34">
        <v>420</v>
      </c>
      <c r="O80">
        <v>35</v>
      </c>
      <c r="P80">
        <v>35</v>
      </c>
    </row>
    <row r="81" spans="1:17">
      <c r="A81" t="s">
        <v>133</v>
      </c>
      <c r="C81" t="s">
        <v>49</v>
      </c>
      <c r="D81">
        <v>8</v>
      </c>
      <c r="F81">
        <v>8</v>
      </c>
      <c r="G81" t="s">
        <v>50</v>
      </c>
      <c r="H81" t="s">
        <v>51</v>
      </c>
      <c r="I81" t="s">
        <v>51</v>
      </c>
      <c r="J81" t="s">
        <v>51</v>
      </c>
      <c r="K81" t="s">
        <v>49</v>
      </c>
      <c r="L81" s="34">
        <v>1158</v>
      </c>
      <c r="M81" s="34">
        <v>0</v>
      </c>
      <c r="N81" s="34">
        <v>1158</v>
      </c>
      <c r="O81">
        <v>8</v>
      </c>
      <c r="Q81">
        <v>8</v>
      </c>
    </row>
    <row r="82" spans="1:17">
      <c r="A82" t="s">
        <v>134</v>
      </c>
      <c r="C82" t="s">
        <v>49</v>
      </c>
      <c r="D82">
        <v>2</v>
      </c>
      <c r="F82">
        <v>2</v>
      </c>
      <c r="G82" t="s">
        <v>50</v>
      </c>
      <c r="H82" t="s">
        <v>51</v>
      </c>
      <c r="I82" t="s">
        <v>51</v>
      </c>
      <c r="J82" t="s">
        <v>51</v>
      </c>
      <c r="K82" t="s">
        <v>49</v>
      </c>
      <c r="L82" s="34">
        <v>2086</v>
      </c>
      <c r="M82" s="34">
        <v>0</v>
      </c>
      <c r="N82" s="34">
        <v>2086</v>
      </c>
    </row>
    <row r="83" spans="1:17">
      <c r="A83" t="s">
        <v>135</v>
      </c>
      <c r="C83" t="s">
        <v>49</v>
      </c>
      <c r="D83">
        <v>44</v>
      </c>
      <c r="E83">
        <v>19</v>
      </c>
      <c r="F83">
        <v>25</v>
      </c>
      <c r="G83" t="s">
        <v>50</v>
      </c>
      <c r="H83" t="s">
        <v>51</v>
      </c>
      <c r="I83" t="s">
        <v>51</v>
      </c>
      <c r="J83" t="s">
        <v>51</v>
      </c>
      <c r="K83" t="s">
        <v>49</v>
      </c>
      <c r="L83" s="34">
        <v>14015.87</v>
      </c>
      <c r="M83" s="34">
        <v>6660.34</v>
      </c>
      <c r="N83" s="34">
        <v>7355.53</v>
      </c>
      <c r="O83">
        <v>44</v>
      </c>
      <c r="P83">
        <v>19</v>
      </c>
      <c r="Q83">
        <v>25</v>
      </c>
    </row>
    <row r="84" spans="1:17">
      <c r="A84" t="s">
        <v>136</v>
      </c>
      <c r="C84" t="s">
        <v>49</v>
      </c>
      <c r="D84">
        <v>7</v>
      </c>
      <c r="E84">
        <v>6</v>
      </c>
      <c r="F84">
        <v>1</v>
      </c>
      <c r="G84" t="s">
        <v>50</v>
      </c>
      <c r="H84" t="s">
        <v>51</v>
      </c>
      <c r="I84" t="s">
        <v>51</v>
      </c>
      <c r="J84" t="s">
        <v>51</v>
      </c>
      <c r="K84" t="s">
        <v>49</v>
      </c>
      <c r="L84" s="34">
        <v>3238.4</v>
      </c>
      <c r="M84" s="34">
        <v>2976.65</v>
      </c>
      <c r="N84" s="34">
        <v>261.75</v>
      </c>
      <c r="O84">
        <v>7</v>
      </c>
      <c r="P84">
        <v>6</v>
      </c>
      <c r="Q84">
        <v>1</v>
      </c>
    </row>
    <row r="85" spans="1:17">
      <c r="A85" t="s">
        <v>137</v>
      </c>
      <c r="C85" t="s">
        <v>49</v>
      </c>
      <c r="D85">
        <v>16</v>
      </c>
      <c r="G85" t="s">
        <v>50</v>
      </c>
      <c r="H85" t="s">
        <v>51</v>
      </c>
      <c r="I85" t="s">
        <v>51</v>
      </c>
      <c r="J85" t="s">
        <v>51</v>
      </c>
      <c r="K85" t="s">
        <v>49</v>
      </c>
      <c r="L85" s="34">
        <v>162077.20000000001</v>
      </c>
      <c r="M85" s="34">
        <v>0</v>
      </c>
      <c r="N85" s="34">
        <v>0</v>
      </c>
    </row>
    <row r="86" spans="1:17">
      <c r="A86" t="s">
        <v>138</v>
      </c>
      <c r="C86" t="s">
        <v>49</v>
      </c>
      <c r="D86">
        <v>3</v>
      </c>
      <c r="G86" t="s">
        <v>50</v>
      </c>
      <c r="H86" t="s">
        <v>51</v>
      </c>
      <c r="I86" t="s">
        <v>51</v>
      </c>
      <c r="J86" t="s">
        <v>51</v>
      </c>
      <c r="K86" t="s">
        <v>49</v>
      </c>
      <c r="L86" s="34">
        <v>700</v>
      </c>
      <c r="M86" s="34">
        <v>0</v>
      </c>
      <c r="N86" s="34">
        <v>0</v>
      </c>
      <c r="O86">
        <v>3</v>
      </c>
    </row>
    <row r="87" spans="1:17">
      <c r="A87" t="s">
        <v>139</v>
      </c>
      <c r="C87" t="s">
        <v>49</v>
      </c>
      <c r="D87">
        <v>24</v>
      </c>
      <c r="F87">
        <v>24</v>
      </c>
      <c r="G87" t="s">
        <v>50</v>
      </c>
      <c r="H87" t="s">
        <v>51</v>
      </c>
      <c r="I87" t="s">
        <v>51</v>
      </c>
      <c r="J87" t="s">
        <v>51</v>
      </c>
      <c r="K87" t="s">
        <v>49</v>
      </c>
      <c r="L87" s="34">
        <v>31360.71</v>
      </c>
      <c r="M87" s="34">
        <v>1090.8</v>
      </c>
      <c r="N87" s="34">
        <v>30269.91</v>
      </c>
      <c r="O87">
        <v>16</v>
      </c>
      <c r="Q87">
        <v>16</v>
      </c>
    </row>
    <row r="88" spans="1:17">
      <c r="A88" t="s">
        <v>140</v>
      </c>
      <c r="C88" t="s">
        <v>49</v>
      </c>
      <c r="D88">
        <v>2</v>
      </c>
      <c r="F88">
        <v>2</v>
      </c>
      <c r="G88" t="s">
        <v>50</v>
      </c>
      <c r="H88" t="s">
        <v>51</v>
      </c>
      <c r="I88" t="s">
        <v>51</v>
      </c>
      <c r="J88" t="s">
        <v>51</v>
      </c>
      <c r="K88" t="s">
        <v>50</v>
      </c>
      <c r="L88" s="20" t="s">
        <v>51</v>
      </c>
      <c r="M88" s="20" t="s">
        <v>51</v>
      </c>
      <c r="N88" s="20" t="s">
        <v>51</v>
      </c>
      <c r="O88">
        <v>8</v>
      </c>
      <c r="Q88">
        <v>8</v>
      </c>
    </row>
    <row r="89" spans="1:17">
      <c r="A89" t="s">
        <v>141</v>
      </c>
      <c r="C89" t="s">
        <v>49</v>
      </c>
      <c r="D89">
        <v>1</v>
      </c>
      <c r="F89">
        <v>1</v>
      </c>
      <c r="G89" t="s">
        <v>50</v>
      </c>
      <c r="H89" t="s">
        <v>51</v>
      </c>
      <c r="I89" t="s">
        <v>51</v>
      </c>
      <c r="J89" t="s">
        <v>51</v>
      </c>
      <c r="K89" t="s">
        <v>49</v>
      </c>
      <c r="L89" s="34">
        <v>225</v>
      </c>
      <c r="M89" s="34">
        <v>0</v>
      </c>
      <c r="N89" s="34">
        <v>225</v>
      </c>
      <c r="O89">
        <v>1</v>
      </c>
      <c r="Q89">
        <v>1</v>
      </c>
    </row>
    <row r="90" spans="1:17">
      <c r="A90" t="s">
        <v>142</v>
      </c>
      <c r="C90" t="s">
        <v>50</v>
      </c>
      <c r="D90" t="s">
        <v>51</v>
      </c>
      <c r="E90" t="s">
        <v>51</v>
      </c>
      <c r="F90" t="s">
        <v>51</v>
      </c>
      <c r="G90" t="s">
        <v>50</v>
      </c>
      <c r="H90" t="s">
        <v>51</v>
      </c>
      <c r="I90" t="s">
        <v>51</v>
      </c>
      <c r="J90" t="s">
        <v>51</v>
      </c>
      <c r="K90" t="s">
        <v>50</v>
      </c>
      <c r="L90" s="20" t="s">
        <v>51</v>
      </c>
      <c r="M90" s="20" t="s">
        <v>51</v>
      </c>
      <c r="N90" s="20" t="s">
        <v>51</v>
      </c>
    </row>
    <row r="91" spans="1:17">
      <c r="A91" t="s">
        <v>143</v>
      </c>
      <c r="C91" t="s">
        <v>49</v>
      </c>
      <c r="D91">
        <v>6</v>
      </c>
      <c r="F91">
        <v>6</v>
      </c>
      <c r="G91" t="s">
        <v>50</v>
      </c>
      <c r="H91" t="s">
        <v>51</v>
      </c>
      <c r="I91" t="s">
        <v>51</v>
      </c>
      <c r="J91" t="s">
        <v>51</v>
      </c>
      <c r="K91" t="s">
        <v>49</v>
      </c>
      <c r="L91" s="34">
        <v>1942.13</v>
      </c>
      <c r="M91" s="34">
        <v>0</v>
      </c>
      <c r="N91" s="34">
        <v>1942.13</v>
      </c>
      <c r="O91">
        <v>3</v>
      </c>
      <c r="Q91">
        <v>3</v>
      </c>
    </row>
    <row r="92" spans="1:17">
      <c r="A92" t="s">
        <v>144</v>
      </c>
      <c r="C92" t="s">
        <v>49</v>
      </c>
      <c r="D92">
        <v>7</v>
      </c>
      <c r="E92">
        <v>2</v>
      </c>
      <c r="F92">
        <v>7</v>
      </c>
      <c r="G92" t="s">
        <v>50</v>
      </c>
      <c r="H92" t="s">
        <v>51</v>
      </c>
      <c r="I92" t="s">
        <v>51</v>
      </c>
      <c r="J92" t="s">
        <v>51</v>
      </c>
      <c r="K92" t="s">
        <v>49</v>
      </c>
      <c r="L92" s="34">
        <v>81892</v>
      </c>
      <c r="M92" s="34">
        <v>15025</v>
      </c>
      <c r="N92" s="34">
        <v>66867</v>
      </c>
    </row>
    <row r="93" spans="1:17">
      <c r="A93" t="s">
        <v>145</v>
      </c>
      <c r="C93" t="s">
        <v>49</v>
      </c>
      <c r="D93">
        <v>155</v>
      </c>
      <c r="F93">
        <v>155</v>
      </c>
      <c r="G93" t="s">
        <v>50</v>
      </c>
      <c r="H93" t="s">
        <v>51</v>
      </c>
      <c r="I93" t="s">
        <v>51</v>
      </c>
      <c r="J93" t="s">
        <v>51</v>
      </c>
      <c r="K93" t="s">
        <v>49</v>
      </c>
      <c r="L93" s="34">
        <v>48543.5</v>
      </c>
      <c r="M93" s="34">
        <v>0</v>
      </c>
      <c r="N93" s="34">
        <v>48543.5</v>
      </c>
    </row>
    <row r="94" spans="1:17">
      <c r="A94" t="s">
        <v>146</v>
      </c>
      <c r="C94" t="s">
        <v>49</v>
      </c>
      <c r="D94">
        <v>11</v>
      </c>
      <c r="F94">
        <v>11</v>
      </c>
      <c r="G94" t="s">
        <v>49</v>
      </c>
      <c r="H94">
        <v>6</v>
      </c>
      <c r="J94">
        <v>6</v>
      </c>
      <c r="K94" t="s">
        <v>49</v>
      </c>
      <c r="L94" s="34">
        <v>7432.08</v>
      </c>
      <c r="M94" s="34">
        <v>0</v>
      </c>
      <c r="N94" s="34">
        <v>7432.08</v>
      </c>
      <c r="O94">
        <v>5</v>
      </c>
      <c r="Q94">
        <v>5</v>
      </c>
    </row>
    <row r="95" spans="1:17">
      <c r="A95" t="s">
        <v>147</v>
      </c>
      <c r="C95" t="s">
        <v>49</v>
      </c>
      <c r="D95">
        <v>70</v>
      </c>
      <c r="E95">
        <v>28</v>
      </c>
      <c r="F95">
        <v>42</v>
      </c>
      <c r="G95" t="s">
        <v>49</v>
      </c>
      <c r="H95">
        <v>69</v>
      </c>
      <c r="I95">
        <v>28</v>
      </c>
      <c r="J95">
        <v>41</v>
      </c>
      <c r="K95" t="s">
        <v>49</v>
      </c>
      <c r="L95" s="34">
        <v>260237.4</v>
      </c>
      <c r="M95" s="34">
        <v>9266.67</v>
      </c>
      <c r="N95" s="34">
        <v>16757.07</v>
      </c>
    </row>
    <row r="96" spans="1:17">
      <c r="A96" t="s">
        <v>148</v>
      </c>
      <c r="C96" t="s">
        <v>49</v>
      </c>
      <c r="D96">
        <v>6</v>
      </c>
      <c r="F96">
        <v>6</v>
      </c>
      <c r="G96" t="s">
        <v>49</v>
      </c>
      <c r="H96">
        <v>2</v>
      </c>
      <c r="J96">
        <v>2</v>
      </c>
      <c r="K96" t="s">
        <v>49</v>
      </c>
      <c r="L96" s="34">
        <v>0</v>
      </c>
      <c r="M96" s="34">
        <v>0</v>
      </c>
      <c r="N96" s="34">
        <v>1147.5</v>
      </c>
      <c r="O96">
        <v>2</v>
      </c>
      <c r="P96">
        <v>2</v>
      </c>
      <c r="Q96">
        <v>2</v>
      </c>
    </row>
    <row r="97" spans="1:17">
      <c r="A97" t="s">
        <v>149</v>
      </c>
      <c r="C97" t="s">
        <v>50</v>
      </c>
      <c r="D97" t="s">
        <v>51</v>
      </c>
      <c r="E97" t="s">
        <v>51</v>
      </c>
      <c r="F97" t="s">
        <v>51</v>
      </c>
      <c r="G97" t="s">
        <v>50</v>
      </c>
      <c r="H97" t="s">
        <v>51</v>
      </c>
      <c r="I97" t="s">
        <v>51</v>
      </c>
      <c r="J97" t="s">
        <v>51</v>
      </c>
      <c r="K97" t="s">
        <v>50</v>
      </c>
      <c r="L97" s="20" t="s">
        <v>51</v>
      </c>
      <c r="M97" s="20" t="s">
        <v>51</v>
      </c>
      <c r="N97" s="20" t="s">
        <v>51</v>
      </c>
    </row>
    <row r="98" spans="1:17">
      <c r="A98" t="s">
        <v>150</v>
      </c>
      <c r="C98" t="s">
        <v>49</v>
      </c>
      <c r="D98">
        <v>1</v>
      </c>
      <c r="G98" t="s">
        <v>49</v>
      </c>
      <c r="H98">
        <v>1</v>
      </c>
      <c r="I98">
        <v>1</v>
      </c>
      <c r="J98">
        <v>1</v>
      </c>
      <c r="K98" t="s">
        <v>49</v>
      </c>
      <c r="L98" s="34">
        <v>168.2</v>
      </c>
      <c r="M98" s="34">
        <v>168.2</v>
      </c>
      <c r="N98" s="34">
        <v>138.19999999999999</v>
      </c>
      <c r="O98">
        <v>1</v>
      </c>
      <c r="Q98">
        <v>1</v>
      </c>
    </row>
    <row r="99" spans="1:17">
      <c r="A99" t="s">
        <v>151</v>
      </c>
      <c r="C99" t="s">
        <v>49</v>
      </c>
      <c r="D99">
        <v>1</v>
      </c>
      <c r="F99">
        <v>1</v>
      </c>
      <c r="G99" t="s">
        <v>50</v>
      </c>
      <c r="H99" t="s">
        <v>51</v>
      </c>
      <c r="I99" t="s">
        <v>51</v>
      </c>
      <c r="J99" t="s">
        <v>51</v>
      </c>
      <c r="K99" t="s">
        <v>49</v>
      </c>
      <c r="L99" s="34">
        <v>412.5</v>
      </c>
      <c r="M99" s="34">
        <v>0</v>
      </c>
      <c r="N99" s="34">
        <v>412.5</v>
      </c>
    </row>
    <row r="100" spans="1:17">
      <c r="A100" t="s">
        <v>152</v>
      </c>
      <c r="C100" t="s">
        <v>49</v>
      </c>
      <c r="D100">
        <v>2</v>
      </c>
      <c r="F100">
        <v>2</v>
      </c>
      <c r="G100" t="s">
        <v>50</v>
      </c>
      <c r="H100" t="s">
        <v>51</v>
      </c>
      <c r="I100" t="s">
        <v>51</v>
      </c>
      <c r="J100" t="s">
        <v>51</v>
      </c>
      <c r="K100" t="s">
        <v>49</v>
      </c>
      <c r="L100" s="34">
        <v>150</v>
      </c>
      <c r="M100" s="34">
        <v>0</v>
      </c>
      <c r="N100" s="34">
        <v>150</v>
      </c>
    </row>
    <row r="101" spans="1:17">
      <c r="A101" t="s">
        <v>153</v>
      </c>
      <c r="C101" t="s">
        <v>49</v>
      </c>
      <c r="D101">
        <v>4</v>
      </c>
      <c r="F101">
        <v>4</v>
      </c>
      <c r="G101" t="s">
        <v>49</v>
      </c>
      <c r="K101" t="s">
        <v>50</v>
      </c>
      <c r="L101" s="20" t="s">
        <v>51</v>
      </c>
      <c r="M101" s="20" t="s">
        <v>51</v>
      </c>
      <c r="N101" s="20" t="s">
        <v>51</v>
      </c>
    </row>
    <row r="102" spans="1:17">
      <c r="A102" t="s">
        <v>154</v>
      </c>
      <c r="C102" t="s">
        <v>49</v>
      </c>
      <c r="D102">
        <v>327</v>
      </c>
      <c r="E102">
        <v>87</v>
      </c>
      <c r="F102">
        <v>240</v>
      </c>
      <c r="G102" t="s">
        <v>49</v>
      </c>
      <c r="H102">
        <v>327</v>
      </c>
      <c r="I102">
        <v>87</v>
      </c>
      <c r="J102">
        <v>240</v>
      </c>
      <c r="K102" t="s">
        <v>49</v>
      </c>
      <c r="L102" s="34">
        <v>2767166.51</v>
      </c>
      <c r="M102" s="34">
        <v>403562.97</v>
      </c>
      <c r="N102" s="34">
        <v>2363603.54</v>
      </c>
      <c r="O102">
        <v>43751</v>
      </c>
      <c r="P102">
        <v>13997</v>
      </c>
      <c r="Q102">
        <v>29754</v>
      </c>
    </row>
    <row r="103" spans="1:17">
      <c r="A103" t="s">
        <v>155</v>
      </c>
      <c r="C103" t="s">
        <v>49</v>
      </c>
      <c r="D103">
        <v>6</v>
      </c>
      <c r="E103">
        <v>1</v>
      </c>
      <c r="F103">
        <v>5</v>
      </c>
      <c r="G103" t="s">
        <v>50</v>
      </c>
      <c r="H103" t="s">
        <v>51</v>
      </c>
      <c r="I103" t="s">
        <v>51</v>
      </c>
      <c r="J103" t="s">
        <v>51</v>
      </c>
      <c r="K103" t="s">
        <v>49</v>
      </c>
      <c r="L103" s="34">
        <v>2530</v>
      </c>
      <c r="M103" s="34">
        <v>0</v>
      </c>
      <c r="N103" s="34">
        <v>2530</v>
      </c>
    </row>
    <row r="104" spans="1:17">
      <c r="A104" t="s">
        <v>156</v>
      </c>
      <c r="C104" t="s">
        <v>50</v>
      </c>
      <c r="D104" t="s">
        <v>51</v>
      </c>
      <c r="E104" t="s">
        <v>51</v>
      </c>
      <c r="F104" t="s">
        <v>51</v>
      </c>
      <c r="G104" t="s">
        <v>50</v>
      </c>
      <c r="H104" t="s">
        <v>51</v>
      </c>
      <c r="I104" t="s">
        <v>51</v>
      </c>
      <c r="J104" t="s">
        <v>51</v>
      </c>
      <c r="K104" t="s">
        <v>50</v>
      </c>
      <c r="L104" s="20" t="s">
        <v>51</v>
      </c>
      <c r="M104" s="20" t="s">
        <v>51</v>
      </c>
      <c r="N104" s="20" t="s">
        <v>51</v>
      </c>
    </row>
    <row r="105" spans="1:17">
      <c r="A105" t="s">
        <v>157</v>
      </c>
      <c r="C105" t="s">
        <v>50</v>
      </c>
      <c r="D105" t="s">
        <v>51</v>
      </c>
      <c r="E105" t="s">
        <v>51</v>
      </c>
      <c r="F105" t="s">
        <v>51</v>
      </c>
      <c r="G105" t="s">
        <v>50</v>
      </c>
      <c r="H105" t="s">
        <v>51</v>
      </c>
      <c r="I105" t="s">
        <v>51</v>
      </c>
      <c r="J105" t="s">
        <v>51</v>
      </c>
      <c r="K105" t="s">
        <v>50</v>
      </c>
      <c r="L105" s="20" t="s">
        <v>51</v>
      </c>
      <c r="M105" s="20" t="s">
        <v>51</v>
      </c>
      <c r="N105" s="20" t="s">
        <v>51</v>
      </c>
    </row>
    <row r="106" spans="1:17">
      <c r="A106" t="s">
        <v>158</v>
      </c>
      <c r="C106" t="s">
        <v>49</v>
      </c>
      <c r="D106">
        <v>40</v>
      </c>
      <c r="E106">
        <v>26</v>
      </c>
      <c r="F106">
        <v>36</v>
      </c>
      <c r="G106" t="s">
        <v>49</v>
      </c>
      <c r="H106">
        <v>35</v>
      </c>
      <c r="I106">
        <v>4</v>
      </c>
      <c r="J106">
        <v>33</v>
      </c>
      <c r="K106" t="s">
        <v>49</v>
      </c>
      <c r="L106" s="34">
        <v>176049.38</v>
      </c>
      <c r="M106" s="34">
        <v>80618</v>
      </c>
      <c r="N106" s="34">
        <v>95431.38</v>
      </c>
      <c r="O106">
        <v>123</v>
      </c>
      <c r="P106">
        <v>7</v>
      </c>
      <c r="Q106">
        <v>116</v>
      </c>
    </row>
    <row r="107" spans="1:17">
      <c r="A107" t="s">
        <v>159</v>
      </c>
      <c r="C107" t="s">
        <v>50</v>
      </c>
      <c r="D107" t="s">
        <v>51</v>
      </c>
      <c r="E107" t="s">
        <v>51</v>
      </c>
      <c r="F107" t="s">
        <v>51</v>
      </c>
      <c r="G107" t="s">
        <v>50</v>
      </c>
      <c r="H107" t="s">
        <v>51</v>
      </c>
      <c r="I107" t="s">
        <v>51</v>
      </c>
      <c r="J107" t="s">
        <v>51</v>
      </c>
      <c r="K107" t="s">
        <v>50</v>
      </c>
      <c r="L107" s="20" t="s">
        <v>51</v>
      </c>
      <c r="M107" s="20" t="s">
        <v>51</v>
      </c>
      <c r="N107" s="20" t="s">
        <v>51</v>
      </c>
    </row>
    <row r="108" spans="1:17">
      <c r="A108" t="s">
        <v>160</v>
      </c>
      <c r="C108" t="s">
        <v>49</v>
      </c>
      <c r="D108">
        <v>69</v>
      </c>
      <c r="E108">
        <v>9</v>
      </c>
      <c r="F108">
        <v>60</v>
      </c>
      <c r="G108" t="s">
        <v>49</v>
      </c>
      <c r="H108">
        <v>93</v>
      </c>
      <c r="I108">
        <v>4</v>
      </c>
      <c r="J108">
        <v>18</v>
      </c>
      <c r="K108" t="s">
        <v>49</v>
      </c>
      <c r="L108" s="34">
        <v>16396.14</v>
      </c>
      <c r="M108" s="34">
        <v>3153.27</v>
      </c>
      <c r="N108" s="34">
        <v>13242.87</v>
      </c>
    </row>
    <row r="109" spans="1:17">
      <c r="A109" t="s">
        <v>161</v>
      </c>
      <c r="C109" t="s">
        <v>49</v>
      </c>
      <c r="D109">
        <v>3</v>
      </c>
      <c r="E109">
        <v>1</v>
      </c>
      <c r="F109">
        <v>3</v>
      </c>
      <c r="G109" t="s">
        <v>49</v>
      </c>
      <c r="H109">
        <v>3</v>
      </c>
      <c r="J109">
        <v>3</v>
      </c>
      <c r="K109" t="s">
        <v>49</v>
      </c>
      <c r="L109" s="34">
        <v>25325.5</v>
      </c>
      <c r="M109" s="34">
        <v>1025</v>
      </c>
      <c r="N109" s="34">
        <v>24300.5</v>
      </c>
    </row>
    <row r="110" spans="1:17">
      <c r="A110" t="s">
        <v>162</v>
      </c>
      <c r="C110" t="s">
        <v>49</v>
      </c>
      <c r="D110">
        <v>1</v>
      </c>
      <c r="F110">
        <v>1</v>
      </c>
      <c r="G110" t="s">
        <v>50</v>
      </c>
      <c r="H110" t="s">
        <v>51</v>
      </c>
      <c r="I110" t="s">
        <v>51</v>
      </c>
      <c r="J110" t="s">
        <v>51</v>
      </c>
      <c r="K110" t="s">
        <v>49</v>
      </c>
      <c r="L110" s="34">
        <v>1669.81</v>
      </c>
      <c r="M110" s="34">
        <v>0</v>
      </c>
      <c r="N110" s="34">
        <v>1669.81</v>
      </c>
      <c r="O110">
        <v>3</v>
      </c>
      <c r="Q110">
        <v>3</v>
      </c>
    </row>
    <row r="111" spans="1:17">
      <c r="A111" t="s">
        <v>163</v>
      </c>
      <c r="C111" t="s">
        <v>49</v>
      </c>
      <c r="D111">
        <v>3</v>
      </c>
      <c r="E111">
        <v>2</v>
      </c>
      <c r="F111">
        <v>1</v>
      </c>
      <c r="G111" t="s">
        <v>50</v>
      </c>
      <c r="H111" t="s">
        <v>51</v>
      </c>
      <c r="I111" t="s">
        <v>51</v>
      </c>
      <c r="J111" t="s">
        <v>51</v>
      </c>
      <c r="K111" t="s">
        <v>49</v>
      </c>
      <c r="L111" s="34">
        <v>862</v>
      </c>
      <c r="M111" s="34">
        <v>862</v>
      </c>
      <c r="N111" s="34">
        <v>0</v>
      </c>
    </row>
    <row r="112" spans="1:17">
      <c r="A112" t="s">
        <v>164</v>
      </c>
      <c r="C112" t="s">
        <v>49</v>
      </c>
      <c r="D112">
        <v>14</v>
      </c>
      <c r="E112">
        <v>4</v>
      </c>
      <c r="F112">
        <v>10</v>
      </c>
      <c r="G112" t="s">
        <v>49</v>
      </c>
      <c r="H112">
        <v>14</v>
      </c>
      <c r="I112">
        <v>4</v>
      </c>
      <c r="J112">
        <v>10</v>
      </c>
      <c r="K112" t="s">
        <v>49</v>
      </c>
      <c r="L112" s="34">
        <v>11250</v>
      </c>
      <c r="M112" s="34">
        <v>888.25</v>
      </c>
      <c r="N112" s="34">
        <v>10361.75</v>
      </c>
      <c r="O112">
        <v>7</v>
      </c>
      <c r="Q112">
        <v>7</v>
      </c>
    </row>
    <row r="113" spans="1:18">
      <c r="A113" t="s">
        <v>165</v>
      </c>
      <c r="C113" t="s">
        <v>50</v>
      </c>
      <c r="D113" t="s">
        <v>51</v>
      </c>
      <c r="E113" t="s">
        <v>51</v>
      </c>
      <c r="F113" t="s">
        <v>51</v>
      </c>
      <c r="G113" t="s">
        <v>50</v>
      </c>
      <c r="H113" t="s">
        <v>51</v>
      </c>
      <c r="I113" t="s">
        <v>51</v>
      </c>
      <c r="J113" t="s">
        <v>51</v>
      </c>
      <c r="K113" t="s">
        <v>50</v>
      </c>
      <c r="L113" s="20" t="s">
        <v>51</v>
      </c>
      <c r="M113" s="20" t="s">
        <v>51</v>
      </c>
      <c r="N113" s="20" t="s">
        <v>51</v>
      </c>
    </row>
    <row r="114" spans="1:18">
      <c r="A114" t="s">
        <v>166</v>
      </c>
      <c r="C114" t="s">
        <v>49</v>
      </c>
      <c r="D114">
        <v>16</v>
      </c>
      <c r="F114">
        <v>16</v>
      </c>
      <c r="G114" t="s">
        <v>50</v>
      </c>
      <c r="H114" t="s">
        <v>51</v>
      </c>
      <c r="I114" t="s">
        <v>51</v>
      </c>
      <c r="J114" t="s">
        <v>51</v>
      </c>
      <c r="K114" t="s">
        <v>49</v>
      </c>
      <c r="L114" s="34">
        <v>4443.75</v>
      </c>
      <c r="M114" s="34">
        <v>0</v>
      </c>
      <c r="N114" s="34">
        <v>4443.75</v>
      </c>
      <c r="O114">
        <v>11</v>
      </c>
      <c r="Q114">
        <v>11</v>
      </c>
    </row>
    <row r="115" spans="1:18">
      <c r="A115" t="s">
        <v>167</v>
      </c>
      <c r="C115" t="s">
        <v>49</v>
      </c>
      <c r="D115">
        <v>4</v>
      </c>
      <c r="E115">
        <v>1</v>
      </c>
      <c r="F115">
        <v>3</v>
      </c>
      <c r="G115" t="s">
        <v>50</v>
      </c>
      <c r="H115" t="s">
        <v>51</v>
      </c>
      <c r="I115" t="s">
        <v>51</v>
      </c>
      <c r="J115" t="s">
        <v>51</v>
      </c>
      <c r="K115" t="s">
        <v>50</v>
      </c>
      <c r="L115" s="20" t="s">
        <v>51</v>
      </c>
      <c r="M115" s="20" t="s">
        <v>51</v>
      </c>
      <c r="N115" s="20" t="s">
        <v>51</v>
      </c>
    </row>
    <row r="116" spans="1:18">
      <c r="A116" t="s">
        <v>168</v>
      </c>
      <c r="C116" t="s">
        <v>50</v>
      </c>
      <c r="D116" t="s">
        <v>51</v>
      </c>
      <c r="E116" t="s">
        <v>51</v>
      </c>
      <c r="F116" t="s">
        <v>51</v>
      </c>
      <c r="G116" t="s">
        <v>50</v>
      </c>
      <c r="H116" t="s">
        <v>51</v>
      </c>
      <c r="I116" t="s">
        <v>51</v>
      </c>
      <c r="J116" t="s">
        <v>51</v>
      </c>
      <c r="K116" t="s">
        <v>50</v>
      </c>
      <c r="L116" s="20" t="s">
        <v>51</v>
      </c>
      <c r="M116" s="20" t="s">
        <v>51</v>
      </c>
      <c r="N116" s="20" t="s">
        <v>51</v>
      </c>
    </row>
    <row r="117" spans="1:18">
      <c r="A117" t="s">
        <v>169</v>
      </c>
      <c r="C117" t="s">
        <v>49</v>
      </c>
      <c r="D117">
        <v>65</v>
      </c>
      <c r="E117">
        <v>24</v>
      </c>
      <c r="F117">
        <v>41</v>
      </c>
      <c r="G117" t="s">
        <v>49</v>
      </c>
      <c r="H117">
        <v>50</v>
      </c>
      <c r="I117">
        <v>15</v>
      </c>
      <c r="J117">
        <v>35</v>
      </c>
      <c r="K117" t="s">
        <v>49</v>
      </c>
      <c r="L117" s="34">
        <v>59609.87</v>
      </c>
      <c r="M117" s="34">
        <v>14184.06</v>
      </c>
      <c r="N117" s="34">
        <v>45425.81</v>
      </c>
      <c r="O117">
        <v>59609</v>
      </c>
      <c r="P117">
        <v>14184</v>
      </c>
      <c r="Q117">
        <v>45425</v>
      </c>
    </row>
    <row r="118" spans="1:18">
      <c r="A118" t="s">
        <v>170</v>
      </c>
      <c r="C118" t="s">
        <v>50</v>
      </c>
      <c r="D118" t="s">
        <v>51</v>
      </c>
      <c r="E118" t="s">
        <v>51</v>
      </c>
      <c r="F118" t="s">
        <v>51</v>
      </c>
      <c r="G118" t="s">
        <v>50</v>
      </c>
      <c r="H118" t="s">
        <v>51</v>
      </c>
      <c r="I118" t="s">
        <v>51</v>
      </c>
      <c r="J118" t="s">
        <v>51</v>
      </c>
      <c r="K118" t="s">
        <v>50</v>
      </c>
      <c r="L118" s="20" t="s">
        <v>51</v>
      </c>
      <c r="M118" s="20" t="s">
        <v>51</v>
      </c>
      <c r="N118" s="20" t="s">
        <v>51</v>
      </c>
    </row>
    <row r="119" spans="1:18">
      <c r="A119" t="s">
        <v>171</v>
      </c>
      <c r="C119" t="s">
        <v>50</v>
      </c>
      <c r="D119" t="s">
        <v>51</v>
      </c>
      <c r="E119" t="s">
        <v>51</v>
      </c>
      <c r="F119" t="s">
        <v>51</v>
      </c>
      <c r="G119" t="s">
        <v>50</v>
      </c>
      <c r="H119" t="s">
        <v>51</v>
      </c>
      <c r="I119" t="s">
        <v>51</v>
      </c>
      <c r="J119" t="s">
        <v>51</v>
      </c>
      <c r="K119" t="s">
        <v>50</v>
      </c>
      <c r="L119" s="20" t="s">
        <v>51</v>
      </c>
      <c r="M119" s="20" t="s">
        <v>51</v>
      </c>
      <c r="N119" s="20" t="s">
        <v>51</v>
      </c>
    </row>
    <row r="120" spans="1:18">
      <c r="A120" t="s">
        <v>172</v>
      </c>
      <c r="C120" t="s">
        <v>49</v>
      </c>
      <c r="D120">
        <v>7</v>
      </c>
      <c r="E120">
        <v>1</v>
      </c>
      <c r="F120">
        <v>6</v>
      </c>
      <c r="G120" t="s">
        <v>50</v>
      </c>
      <c r="H120" t="s">
        <v>51</v>
      </c>
      <c r="I120" t="s">
        <v>51</v>
      </c>
      <c r="J120" t="s">
        <v>51</v>
      </c>
      <c r="K120" t="s">
        <v>49</v>
      </c>
      <c r="L120" s="34">
        <v>650.54</v>
      </c>
      <c r="M120" s="34">
        <v>1.1599999999999999</v>
      </c>
      <c r="N120" s="34">
        <v>649.38</v>
      </c>
      <c r="O120">
        <v>90</v>
      </c>
      <c r="P120">
        <v>1</v>
      </c>
      <c r="Q120">
        <v>1</v>
      </c>
    </row>
    <row r="121" spans="1:18">
      <c r="A121" t="s">
        <v>173</v>
      </c>
      <c r="C121" t="s">
        <v>49</v>
      </c>
      <c r="D121">
        <v>2</v>
      </c>
      <c r="F121">
        <v>2</v>
      </c>
      <c r="G121" t="s">
        <v>49</v>
      </c>
      <c r="H121">
        <v>2</v>
      </c>
      <c r="J121">
        <v>2</v>
      </c>
      <c r="K121" t="s">
        <v>49</v>
      </c>
      <c r="L121" s="34">
        <v>5343.75</v>
      </c>
      <c r="M121" s="34">
        <v>100</v>
      </c>
      <c r="N121" s="34">
        <v>5243.75</v>
      </c>
      <c r="O121">
        <v>22</v>
      </c>
      <c r="Q121">
        <v>22</v>
      </c>
    </row>
    <row r="122" spans="1:18">
      <c r="A122" t="s">
        <v>174</v>
      </c>
      <c r="B122" s="8" t="s">
        <v>65</v>
      </c>
      <c r="C122" t="s">
        <v>66</v>
      </c>
      <c r="D122" t="s">
        <v>66</v>
      </c>
      <c r="E122" t="s">
        <v>66</v>
      </c>
      <c r="F122" t="s">
        <v>66</v>
      </c>
      <c r="G122" t="s">
        <v>66</v>
      </c>
      <c r="H122" t="s">
        <v>66</v>
      </c>
      <c r="I122" t="s">
        <v>66</v>
      </c>
      <c r="J122" t="s">
        <v>66</v>
      </c>
      <c r="K122" t="s">
        <v>66</v>
      </c>
      <c r="L122" s="20" t="s">
        <v>66</v>
      </c>
      <c r="M122" s="20" t="s">
        <v>66</v>
      </c>
      <c r="N122" s="20" t="s">
        <v>66</v>
      </c>
      <c r="O122" t="s">
        <v>66</v>
      </c>
      <c r="P122" t="s">
        <v>66</v>
      </c>
      <c r="Q122" t="s">
        <v>66</v>
      </c>
    </row>
    <row r="123" spans="1:18">
      <c r="A123" t="s">
        <v>175</v>
      </c>
      <c r="C123" t="s">
        <v>50</v>
      </c>
      <c r="D123" t="s">
        <v>51</v>
      </c>
      <c r="E123" t="s">
        <v>51</v>
      </c>
      <c r="F123" t="s">
        <v>51</v>
      </c>
      <c r="G123" t="s">
        <v>50</v>
      </c>
      <c r="H123" t="s">
        <v>51</v>
      </c>
      <c r="I123" t="s">
        <v>51</v>
      </c>
      <c r="J123" t="s">
        <v>51</v>
      </c>
      <c r="K123" t="s">
        <v>50</v>
      </c>
      <c r="L123" s="20" t="s">
        <v>51</v>
      </c>
      <c r="M123" s="20" t="s">
        <v>51</v>
      </c>
      <c r="N123" s="20" t="s">
        <v>51</v>
      </c>
    </row>
    <row r="124" spans="1:18">
      <c r="A124" t="s">
        <v>176</v>
      </c>
      <c r="C124" t="s">
        <v>49</v>
      </c>
      <c r="D124">
        <v>341</v>
      </c>
      <c r="E124">
        <v>38</v>
      </c>
      <c r="F124">
        <v>303</v>
      </c>
      <c r="G124" t="s">
        <v>50</v>
      </c>
      <c r="H124" t="s">
        <v>51</v>
      </c>
      <c r="I124" t="s">
        <v>51</v>
      </c>
      <c r="J124" t="s">
        <v>51</v>
      </c>
      <c r="K124" t="s">
        <v>49</v>
      </c>
      <c r="L124" s="34">
        <v>40671.699999999997</v>
      </c>
      <c r="M124" s="34">
        <v>11909.75</v>
      </c>
      <c r="N124" s="34">
        <v>28761.95</v>
      </c>
      <c r="O124" s="39" t="s">
        <v>177</v>
      </c>
      <c r="P124" s="39" t="s">
        <v>177</v>
      </c>
      <c r="Q124" s="39" t="s">
        <v>177</v>
      </c>
      <c r="R124" s="39"/>
    </row>
    <row r="125" spans="1:18">
      <c r="A125" t="s">
        <v>178</v>
      </c>
      <c r="C125" t="s">
        <v>50</v>
      </c>
      <c r="D125" t="s">
        <v>51</v>
      </c>
      <c r="E125" t="s">
        <v>51</v>
      </c>
      <c r="F125" t="s">
        <v>51</v>
      </c>
      <c r="G125" t="s">
        <v>50</v>
      </c>
      <c r="H125" t="s">
        <v>51</v>
      </c>
      <c r="I125" t="s">
        <v>51</v>
      </c>
      <c r="J125" t="s">
        <v>51</v>
      </c>
      <c r="K125" t="s">
        <v>50</v>
      </c>
      <c r="L125" s="20" t="s">
        <v>51</v>
      </c>
      <c r="M125" s="20" t="s">
        <v>51</v>
      </c>
      <c r="N125" s="20" t="s">
        <v>51</v>
      </c>
    </row>
    <row r="126" spans="1:18">
      <c r="A126" t="s">
        <v>179</v>
      </c>
      <c r="C126" t="s">
        <v>49</v>
      </c>
      <c r="D126">
        <v>1</v>
      </c>
      <c r="F126">
        <v>1</v>
      </c>
      <c r="G126" t="s">
        <v>50</v>
      </c>
      <c r="H126" t="s">
        <v>51</v>
      </c>
      <c r="I126" t="s">
        <v>51</v>
      </c>
      <c r="J126" t="s">
        <v>51</v>
      </c>
      <c r="K126" t="s">
        <v>49</v>
      </c>
      <c r="L126" s="34">
        <v>368</v>
      </c>
      <c r="M126" s="34">
        <v>0</v>
      </c>
      <c r="N126" s="34">
        <v>368</v>
      </c>
      <c r="O126">
        <v>2</v>
      </c>
      <c r="Q126">
        <v>2</v>
      </c>
    </row>
    <row r="127" spans="1:18">
      <c r="A127" t="s">
        <v>180</v>
      </c>
      <c r="C127" t="s">
        <v>49</v>
      </c>
      <c r="D127">
        <v>7</v>
      </c>
      <c r="E127">
        <v>6</v>
      </c>
      <c r="F127">
        <v>6</v>
      </c>
      <c r="G127" t="s">
        <v>49</v>
      </c>
      <c r="H127">
        <v>7</v>
      </c>
      <c r="I127">
        <v>6</v>
      </c>
      <c r="J127">
        <v>6</v>
      </c>
      <c r="K127" t="s">
        <v>49</v>
      </c>
      <c r="L127" s="34">
        <v>120634.04</v>
      </c>
      <c r="M127" s="34">
        <v>0</v>
      </c>
      <c r="N127" s="34">
        <v>0</v>
      </c>
      <c r="O127">
        <v>667</v>
      </c>
      <c r="P127">
        <v>4</v>
      </c>
      <c r="Q127">
        <v>31</v>
      </c>
    </row>
    <row r="128" spans="1:18">
      <c r="A128" t="s">
        <v>181</v>
      </c>
      <c r="C128" t="s">
        <v>49</v>
      </c>
      <c r="D128">
        <v>3</v>
      </c>
      <c r="F128">
        <v>3</v>
      </c>
      <c r="G128" t="s">
        <v>50</v>
      </c>
      <c r="H128" t="s">
        <v>51</v>
      </c>
      <c r="I128" t="s">
        <v>51</v>
      </c>
      <c r="J128" t="s">
        <v>51</v>
      </c>
      <c r="K128" t="s">
        <v>49</v>
      </c>
      <c r="L128" s="34">
        <v>130</v>
      </c>
      <c r="M128" s="34">
        <v>0</v>
      </c>
      <c r="N128" s="34">
        <v>130</v>
      </c>
    </row>
    <row r="129" spans="1:17">
      <c r="A129" t="s">
        <v>182</v>
      </c>
      <c r="C129" t="s">
        <v>50</v>
      </c>
      <c r="D129" t="s">
        <v>51</v>
      </c>
      <c r="E129" t="s">
        <v>51</v>
      </c>
      <c r="F129" t="s">
        <v>51</v>
      </c>
      <c r="G129" t="s">
        <v>50</v>
      </c>
      <c r="H129" t="s">
        <v>51</v>
      </c>
      <c r="I129" t="s">
        <v>51</v>
      </c>
      <c r="J129" t="s">
        <v>51</v>
      </c>
      <c r="K129" t="s">
        <v>50</v>
      </c>
      <c r="L129" s="20" t="s">
        <v>51</v>
      </c>
      <c r="M129" s="20" t="s">
        <v>51</v>
      </c>
      <c r="N129" s="20" t="s">
        <v>51</v>
      </c>
    </row>
    <row r="130" spans="1:17">
      <c r="A130" t="s">
        <v>183</v>
      </c>
      <c r="C130" t="s">
        <v>49</v>
      </c>
      <c r="D130">
        <v>13</v>
      </c>
      <c r="E130">
        <v>13</v>
      </c>
      <c r="G130" t="s">
        <v>49</v>
      </c>
      <c r="H130">
        <v>13</v>
      </c>
      <c r="I130">
        <v>13</v>
      </c>
      <c r="K130" t="s">
        <v>49</v>
      </c>
      <c r="L130" s="34">
        <v>43127.34</v>
      </c>
      <c r="M130" s="34">
        <v>43127.34</v>
      </c>
      <c r="N130" s="34">
        <v>0</v>
      </c>
      <c r="O130">
        <v>13</v>
      </c>
      <c r="P130">
        <v>13</v>
      </c>
    </row>
    <row r="131" spans="1:17">
      <c r="A131" t="s">
        <v>184</v>
      </c>
      <c r="C131" t="s">
        <v>50</v>
      </c>
      <c r="D131" t="s">
        <v>51</v>
      </c>
      <c r="E131" t="s">
        <v>51</v>
      </c>
      <c r="F131" t="s">
        <v>51</v>
      </c>
      <c r="G131" t="s">
        <v>50</v>
      </c>
      <c r="H131" t="s">
        <v>51</v>
      </c>
      <c r="I131" t="s">
        <v>51</v>
      </c>
      <c r="J131" t="s">
        <v>51</v>
      </c>
      <c r="K131" t="s">
        <v>49</v>
      </c>
      <c r="L131" s="34">
        <v>22052.400000000001</v>
      </c>
      <c r="M131" s="34">
        <v>1363.05</v>
      </c>
      <c r="N131" s="34">
        <v>20689.349999999999</v>
      </c>
      <c r="O131">
        <v>30</v>
      </c>
      <c r="P131">
        <v>4</v>
      </c>
      <c r="Q131">
        <v>26</v>
      </c>
    </row>
    <row r="132" spans="1:17">
      <c r="A132" t="s">
        <v>185</v>
      </c>
      <c r="B132" s="8" t="s">
        <v>65</v>
      </c>
      <c r="C132" t="s">
        <v>66</v>
      </c>
      <c r="D132" t="s">
        <v>66</v>
      </c>
      <c r="E132" t="s">
        <v>66</v>
      </c>
      <c r="F132" t="s">
        <v>66</v>
      </c>
      <c r="G132" t="s">
        <v>66</v>
      </c>
      <c r="H132" t="s">
        <v>66</v>
      </c>
      <c r="I132" t="s">
        <v>66</v>
      </c>
      <c r="J132" t="s">
        <v>66</v>
      </c>
      <c r="K132" t="s">
        <v>66</v>
      </c>
      <c r="L132" s="20" t="s">
        <v>66</v>
      </c>
      <c r="M132" s="20" t="s">
        <v>66</v>
      </c>
      <c r="N132" s="20" t="s">
        <v>66</v>
      </c>
      <c r="O132" t="s">
        <v>66</v>
      </c>
      <c r="P132" t="s">
        <v>66</v>
      </c>
      <c r="Q132" t="s">
        <v>66</v>
      </c>
    </row>
    <row r="133" spans="1:17">
      <c r="A133" t="s">
        <v>186</v>
      </c>
      <c r="C133" t="s">
        <v>50</v>
      </c>
      <c r="D133" t="s">
        <v>51</v>
      </c>
      <c r="E133" t="s">
        <v>51</v>
      </c>
      <c r="F133" t="s">
        <v>51</v>
      </c>
      <c r="G133" t="s">
        <v>50</v>
      </c>
      <c r="H133" t="s">
        <v>51</v>
      </c>
      <c r="I133" t="s">
        <v>51</v>
      </c>
      <c r="J133" t="s">
        <v>51</v>
      </c>
      <c r="K133" t="s">
        <v>50</v>
      </c>
      <c r="L133" s="20" t="s">
        <v>51</v>
      </c>
      <c r="M133" s="20" t="s">
        <v>51</v>
      </c>
      <c r="N133" s="20" t="s">
        <v>51</v>
      </c>
    </row>
    <row r="134" spans="1:17">
      <c r="A134" t="s">
        <v>187</v>
      </c>
      <c r="C134" t="s">
        <v>49</v>
      </c>
      <c r="D134">
        <v>9</v>
      </c>
      <c r="E134">
        <v>3</v>
      </c>
      <c r="F134">
        <v>8</v>
      </c>
      <c r="G134" t="s">
        <v>49</v>
      </c>
      <c r="H134">
        <v>9</v>
      </c>
      <c r="I134">
        <v>3</v>
      </c>
      <c r="J134">
        <v>8</v>
      </c>
      <c r="K134" t="s">
        <v>49</v>
      </c>
      <c r="L134" s="34">
        <v>22407.360000000001</v>
      </c>
      <c r="M134" s="34">
        <v>720</v>
      </c>
      <c r="N134" s="34">
        <v>21687.360000000001</v>
      </c>
      <c r="O134">
        <v>50</v>
      </c>
      <c r="P134">
        <v>1</v>
      </c>
      <c r="Q134">
        <v>49</v>
      </c>
    </row>
    <row r="135" spans="1:17">
      <c r="A135" t="s">
        <v>188</v>
      </c>
      <c r="C135" t="s">
        <v>50</v>
      </c>
      <c r="D135" t="s">
        <v>51</v>
      </c>
      <c r="E135" t="s">
        <v>51</v>
      </c>
      <c r="F135" t="s">
        <v>51</v>
      </c>
      <c r="G135" t="s">
        <v>50</v>
      </c>
      <c r="H135" t="s">
        <v>51</v>
      </c>
      <c r="I135" t="s">
        <v>51</v>
      </c>
      <c r="J135" t="s">
        <v>51</v>
      </c>
      <c r="K135" t="s">
        <v>50</v>
      </c>
      <c r="L135" s="20" t="s">
        <v>51</v>
      </c>
      <c r="M135" s="20" t="s">
        <v>51</v>
      </c>
      <c r="N135" s="20" t="s">
        <v>51</v>
      </c>
    </row>
    <row r="136" spans="1:17">
      <c r="A136" t="s">
        <v>189</v>
      </c>
      <c r="C136" t="s">
        <v>50</v>
      </c>
      <c r="D136" t="s">
        <v>51</v>
      </c>
      <c r="E136" t="s">
        <v>51</v>
      </c>
      <c r="F136" t="s">
        <v>51</v>
      </c>
      <c r="G136" t="s">
        <v>50</v>
      </c>
      <c r="H136" t="s">
        <v>51</v>
      </c>
      <c r="I136" t="s">
        <v>51</v>
      </c>
      <c r="J136" t="s">
        <v>51</v>
      </c>
      <c r="K136" t="s">
        <v>50</v>
      </c>
      <c r="L136" s="20" t="s">
        <v>51</v>
      </c>
      <c r="M136" s="20" t="s">
        <v>51</v>
      </c>
      <c r="N136" s="20" t="s">
        <v>51</v>
      </c>
    </row>
    <row r="137" spans="1:17">
      <c r="A137" t="s">
        <v>190</v>
      </c>
      <c r="C137" t="s">
        <v>49</v>
      </c>
      <c r="D137">
        <v>3</v>
      </c>
      <c r="F137">
        <v>3</v>
      </c>
      <c r="G137" t="s">
        <v>50</v>
      </c>
      <c r="H137" t="s">
        <v>51</v>
      </c>
      <c r="I137" t="s">
        <v>51</v>
      </c>
      <c r="J137" t="s">
        <v>51</v>
      </c>
      <c r="K137" t="s">
        <v>49</v>
      </c>
      <c r="L137" s="34">
        <v>84833</v>
      </c>
      <c r="M137" s="34">
        <v>0</v>
      </c>
      <c r="N137" s="34">
        <v>84833</v>
      </c>
    </row>
    <row r="138" spans="1:17">
      <c r="A138" t="s">
        <v>191</v>
      </c>
      <c r="C138" t="s">
        <v>49</v>
      </c>
      <c r="D138">
        <v>8</v>
      </c>
      <c r="F138">
        <v>8</v>
      </c>
      <c r="G138" t="s">
        <v>50</v>
      </c>
      <c r="H138" t="s">
        <v>51</v>
      </c>
      <c r="I138" t="s">
        <v>51</v>
      </c>
      <c r="J138" t="s">
        <v>51</v>
      </c>
      <c r="K138" t="s">
        <v>50</v>
      </c>
      <c r="L138" s="20" t="s">
        <v>51</v>
      </c>
      <c r="M138" s="20" t="s">
        <v>51</v>
      </c>
      <c r="N138" s="20" t="s">
        <v>51</v>
      </c>
      <c r="O138">
        <v>8</v>
      </c>
      <c r="Q138">
        <v>8</v>
      </c>
    </row>
    <row r="139" spans="1:17">
      <c r="A139" t="s">
        <v>192</v>
      </c>
      <c r="C139" t="s">
        <v>49</v>
      </c>
      <c r="D139">
        <v>1</v>
      </c>
      <c r="E139">
        <v>1</v>
      </c>
      <c r="G139" t="s">
        <v>50</v>
      </c>
      <c r="H139" t="s">
        <v>51</v>
      </c>
      <c r="I139" t="s">
        <v>51</v>
      </c>
      <c r="J139" t="s">
        <v>51</v>
      </c>
      <c r="K139" t="s">
        <v>49</v>
      </c>
      <c r="L139" s="34">
        <v>106.53</v>
      </c>
      <c r="M139" s="34">
        <v>106.53</v>
      </c>
      <c r="N139" s="34">
        <v>0</v>
      </c>
    </row>
    <row r="140" spans="1:17">
      <c r="A140" t="s">
        <v>193</v>
      </c>
      <c r="B140" s="8" t="s">
        <v>65</v>
      </c>
      <c r="C140" t="s">
        <v>66</v>
      </c>
      <c r="D140" t="s">
        <v>66</v>
      </c>
      <c r="E140" t="s">
        <v>66</v>
      </c>
      <c r="F140" t="s">
        <v>66</v>
      </c>
      <c r="G140" t="s">
        <v>66</v>
      </c>
      <c r="H140" t="s">
        <v>66</v>
      </c>
      <c r="I140" t="s">
        <v>66</v>
      </c>
      <c r="J140" t="s">
        <v>66</v>
      </c>
      <c r="K140" t="s">
        <v>66</v>
      </c>
      <c r="L140" s="20" t="s">
        <v>66</v>
      </c>
      <c r="M140" s="20" t="s">
        <v>66</v>
      </c>
      <c r="N140" s="20" t="s">
        <v>66</v>
      </c>
      <c r="O140" t="s">
        <v>66</v>
      </c>
      <c r="P140" t="s">
        <v>66</v>
      </c>
      <c r="Q140" t="s">
        <v>66</v>
      </c>
    </row>
    <row r="141" spans="1:17">
      <c r="A141" t="s">
        <v>194</v>
      </c>
      <c r="C141" t="s">
        <v>49</v>
      </c>
      <c r="D141">
        <v>18</v>
      </c>
      <c r="F141">
        <v>18</v>
      </c>
      <c r="G141" t="s">
        <v>49</v>
      </c>
      <c r="H141">
        <v>14</v>
      </c>
      <c r="J141">
        <v>14</v>
      </c>
      <c r="K141" t="s">
        <v>49</v>
      </c>
      <c r="L141" s="34">
        <v>2548.15</v>
      </c>
      <c r="M141" s="34">
        <v>0</v>
      </c>
      <c r="N141" s="34">
        <v>2548.15</v>
      </c>
      <c r="O141">
        <v>9</v>
      </c>
      <c r="Q141">
        <v>9</v>
      </c>
    </row>
    <row r="142" spans="1:17">
      <c r="A142" t="s">
        <v>195</v>
      </c>
      <c r="C142" t="s">
        <v>49</v>
      </c>
      <c r="D142">
        <v>2</v>
      </c>
      <c r="F142">
        <v>2</v>
      </c>
      <c r="G142" t="s">
        <v>50</v>
      </c>
      <c r="H142" t="s">
        <v>51</v>
      </c>
      <c r="I142" t="s">
        <v>51</v>
      </c>
      <c r="J142" t="s">
        <v>51</v>
      </c>
      <c r="K142" t="s">
        <v>49</v>
      </c>
      <c r="L142" s="34">
        <v>410</v>
      </c>
      <c r="M142" s="34">
        <v>0</v>
      </c>
      <c r="N142" s="34">
        <v>410</v>
      </c>
      <c r="Q142">
        <v>2</v>
      </c>
    </row>
    <row r="143" spans="1:17">
      <c r="A143" t="s">
        <v>196</v>
      </c>
      <c r="C143" t="s">
        <v>50</v>
      </c>
      <c r="D143" t="s">
        <v>51</v>
      </c>
      <c r="E143" t="s">
        <v>51</v>
      </c>
      <c r="F143" t="s">
        <v>51</v>
      </c>
      <c r="G143" t="s">
        <v>50</v>
      </c>
      <c r="H143" t="s">
        <v>51</v>
      </c>
      <c r="I143" t="s">
        <v>51</v>
      </c>
      <c r="J143" t="s">
        <v>51</v>
      </c>
      <c r="K143" t="s">
        <v>50</v>
      </c>
      <c r="L143" s="20" t="s">
        <v>51</v>
      </c>
      <c r="M143" s="20" t="s">
        <v>51</v>
      </c>
      <c r="N143" s="20" t="s">
        <v>51</v>
      </c>
    </row>
    <row r="144" spans="1:17">
      <c r="A144" t="s">
        <v>197</v>
      </c>
      <c r="C144" t="s">
        <v>49</v>
      </c>
      <c r="D144">
        <v>13</v>
      </c>
      <c r="G144" t="s">
        <v>49</v>
      </c>
      <c r="H144">
        <v>10</v>
      </c>
      <c r="J144">
        <v>10</v>
      </c>
      <c r="K144" t="s">
        <v>50</v>
      </c>
      <c r="L144" s="20" t="s">
        <v>51</v>
      </c>
      <c r="M144" s="20" t="s">
        <v>51</v>
      </c>
      <c r="N144" s="20" t="s">
        <v>51</v>
      </c>
    </row>
    <row r="145" spans="1:17">
      <c r="A145" t="s">
        <v>198</v>
      </c>
      <c r="C145" t="s">
        <v>49</v>
      </c>
      <c r="D145">
        <v>4</v>
      </c>
      <c r="E145">
        <v>4</v>
      </c>
      <c r="F145">
        <v>3</v>
      </c>
      <c r="G145" t="s">
        <v>50</v>
      </c>
      <c r="H145" t="s">
        <v>51</v>
      </c>
      <c r="I145" t="s">
        <v>51</v>
      </c>
      <c r="J145" t="s">
        <v>51</v>
      </c>
      <c r="K145" t="s">
        <v>49</v>
      </c>
      <c r="L145" s="34">
        <v>6893.34</v>
      </c>
      <c r="M145" s="34">
        <v>390</v>
      </c>
      <c r="N145" s="34">
        <v>0</v>
      </c>
      <c r="O145">
        <v>11</v>
      </c>
      <c r="Q145">
        <v>11</v>
      </c>
    </row>
    <row r="146" spans="1:17">
      <c r="A146" t="s">
        <v>199</v>
      </c>
      <c r="C146" t="s">
        <v>49</v>
      </c>
      <c r="D146">
        <v>4</v>
      </c>
      <c r="E146">
        <v>1</v>
      </c>
      <c r="F146">
        <v>3</v>
      </c>
      <c r="G146" t="s">
        <v>49</v>
      </c>
      <c r="H146">
        <v>4</v>
      </c>
      <c r="I146">
        <v>2</v>
      </c>
      <c r="J146">
        <v>3</v>
      </c>
      <c r="K146" t="s">
        <v>50</v>
      </c>
      <c r="L146" s="20" t="s">
        <v>51</v>
      </c>
      <c r="M146" s="20" t="s">
        <v>51</v>
      </c>
      <c r="N146" s="20" t="s">
        <v>51</v>
      </c>
      <c r="O146">
        <v>16</v>
      </c>
      <c r="P146">
        <v>3</v>
      </c>
      <c r="Q146">
        <v>13</v>
      </c>
    </row>
    <row r="147" spans="1:17">
      <c r="A147" t="s">
        <v>200</v>
      </c>
      <c r="C147" t="s">
        <v>49</v>
      </c>
      <c r="D147">
        <v>40</v>
      </c>
      <c r="E147">
        <v>10</v>
      </c>
      <c r="F147">
        <v>23</v>
      </c>
      <c r="G147" t="s">
        <v>49</v>
      </c>
      <c r="H147">
        <v>14</v>
      </c>
      <c r="I147">
        <v>3</v>
      </c>
      <c r="J147">
        <v>11</v>
      </c>
      <c r="K147" t="s">
        <v>49</v>
      </c>
      <c r="L147" s="34">
        <v>19329.63</v>
      </c>
      <c r="M147" s="34">
        <v>4269.96</v>
      </c>
      <c r="N147" s="34">
        <v>10203.59</v>
      </c>
      <c r="O147">
        <v>14</v>
      </c>
      <c r="P147">
        <v>3</v>
      </c>
      <c r="Q147">
        <v>11</v>
      </c>
    </row>
    <row r="148" spans="1:17">
      <c r="A148" t="s">
        <v>201</v>
      </c>
      <c r="C148" t="s">
        <v>50</v>
      </c>
      <c r="D148" t="s">
        <v>51</v>
      </c>
      <c r="E148" t="s">
        <v>51</v>
      </c>
      <c r="F148" t="s">
        <v>51</v>
      </c>
      <c r="G148" t="s">
        <v>50</v>
      </c>
      <c r="H148" t="s">
        <v>51</v>
      </c>
      <c r="I148" t="s">
        <v>51</v>
      </c>
      <c r="J148" t="s">
        <v>51</v>
      </c>
      <c r="K148" t="s">
        <v>50</v>
      </c>
      <c r="L148" s="20" t="s">
        <v>51</v>
      </c>
      <c r="M148" s="20" t="s">
        <v>51</v>
      </c>
      <c r="N148" s="20" t="s">
        <v>51</v>
      </c>
    </row>
    <row r="149" spans="1:17">
      <c r="A149" t="s">
        <v>202</v>
      </c>
      <c r="C149" t="s">
        <v>50</v>
      </c>
      <c r="D149" t="s">
        <v>51</v>
      </c>
      <c r="E149" t="s">
        <v>51</v>
      </c>
      <c r="F149" t="s">
        <v>51</v>
      </c>
      <c r="G149" t="s">
        <v>50</v>
      </c>
      <c r="H149" t="s">
        <v>51</v>
      </c>
      <c r="I149" t="s">
        <v>51</v>
      </c>
      <c r="J149" t="s">
        <v>51</v>
      </c>
      <c r="K149" t="s">
        <v>50</v>
      </c>
      <c r="L149" s="20" t="s">
        <v>51</v>
      </c>
      <c r="M149" s="20" t="s">
        <v>51</v>
      </c>
      <c r="N149" s="20" t="s">
        <v>51</v>
      </c>
    </row>
    <row r="150" spans="1:17">
      <c r="A150" t="s">
        <v>203</v>
      </c>
      <c r="C150" t="s">
        <v>49</v>
      </c>
      <c r="D150">
        <v>2</v>
      </c>
      <c r="E150">
        <v>1</v>
      </c>
      <c r="F150">
        <v>2</v>
      </c>
      <c r="G150" t="s">
        <v>50</v>
      </c>
      <c r="H150" t="s">
        <v>51</v>
      </c>
      <c r="I150" t="s">
        <v>51</v>
      </c>
      <c r="J150" t="s">
        <v>51</v>
      </c>
      <c r="K150" t="s">
        <v>49</v>
      </c>
      <c r="L150" s="34">
        <v>7446.13</v>
      </c>
      <c r="M150" s="34">
        <v>1522</v>
      </c>
      <c r="N150" s="34">
        <v>5924.13</v>
      </c>
      <c r="O150">
        <v>5</v>
      </c>
      <c r="P150">
        <v>1</v>
      </c>
      <c r="Q150">
        <v>4</v>
      </c>
    </row>
    <row r="151" spans="1:17">
      <c r="A151" t="s">
        <v>204</v>
      </c>
      <c r="C151" t="s">
        <v>49</v>
      </c>
      <c r="D151">
        <v>2</v>
      </c>
      <c r="E151">
        <v>2</v>
      </c>
      <c r="G151" t="s">
        <v>50</v>
      </c>
      <c r="H151" t="s">
        <v>51</v>
      </c>
      <c r="I151" t="s">
        <v>51</v>
      </c>
      <c r="J151" t="s">
        <v>51</v>
      </c>
      <c r="K151" t="s">
        <v>50</v>
      </c>
      <c r="L151" s="20" t="s">
        <v>51</v>
      </c>
      <c r="M151" s="20" t="s">
        <v>51</v>
      </c>
      <c r="N151" s="20" t="s">
        <v>51</v>
      </c>
    </row>
    <row r="152" spans="1:17">
      <c r="A152" t="s">
        <v>205</v>
      </c>
      <c r="C152" t="s">
        <v>50</v>
      </c>
      <c r="D152" t="s">
        <v>51</v>
      </c>
      <c r="E152" t="s">
        <v>51</v>
      </c>
      <c r="F152" t="s">
        <v>51</v>
      </c>
      <c r="G152" t="s">
        <v>50</v>
      </c>
      <c r="H152" t="s">
        <v>51</v>
      </c>
      <c r="I152" t="s">
        <v>51</v>
      </c>
      <c r="J152" t="s">
        <v>51</v>
      </c>
      <c r="K152" t="s">
        <v>50</v>
      </c>
      <c r="L152" s="20" t="s">
        <v>51</v>
      </c>
      <c r="M152" s="20" t="s">
        <v>51</v>
      </c>
      <c r="N152" s="20" t="s">
        <v>51</v>
      </c>
    </row>
    <row r="153" spans="1:17">
      <c r="A153" t="s">
        <v>206</v>
      </c>
      <c r="C153" t="s">
        <v>49</v>
      </c>
      <c r="D153">
        <v>139</v>
      </c>
      <c r="E153">
        <v>31</v>
      </c>
      <c r="F153">
        <v>108</v>
      </c>
      <c r="G153" t="s">
        <v>49</v>
      </c>
      <c r="H153">
        <v>32</v>
      </c>
      <c r="I153">
        <v>1</v>
      </c>
      <c r="J153">
        <v>31</v>
      </c>
      <c r="K153" t="s">
        <v>49</v>
      </c>
      <c r="L153" s="34">
        <v>43931.25</v>
      </c>
      <c r="M153" s="34">
        <v>9680</v>
      </c>
      <c r="N153" s="34">
        <v>34251.25</v>
      </c>
      <c r="O153">
        <v>26</v>
      </c>
      <c r="Q153">
        <v>26</v>
      </c>
    </row>
    <row r="154" spans="1:17">
      <c r="A154" t="s">
        <v>207</v>
      </c>
      <c r="C154" t="s">
        <v>50</v>
      </c>
      <c r="D154" t="s">
        <v>51</v>
      </c>
      <c r="E154" t="s">
        <v>51</v>
      </c>
      <c r="F154" t="s">
        <v>51</v>
      </c>
      <c r="G154" t="s">
        <v>50</v>
      </c>
      <c r="H154" t="s">
        <v>51</v>
      </c>
      <c r="I154" t="s">
        <v>51</v>
      </c>
      <c r="J154" t="s">
        <v>51</v>
      </c>
      <c r="K154" t="s">
        <v>50</v>
      </c>
      <c r="L154" s="20" t="s">
        <v>51</v>
      </c>
      <c r="M154" s="20" t="s">
        <v>51</v>
      </c>
      <c r="N154" s="20" t="s">
        <v>51</v>
      </c>
    </row>
    <row r="155" spans="1:17">
      <c r="A155" t="s">
        <v>208</v>
      </c>
      <c r="C155" t="s">
        <v>49</v>
      </c>
      <c r="D155">
        <v>8</v>
      </c>
      <c r="F155">
        <v>8</v>
      </c>
      <c r="G155" t="s">
        <v>50</v>
      </c>
      <c r="H155" t="s">
        <v>51</v>
      </c>
      <c r="I155" t="s">
        <v>51</v>
      </c>
      <c r="J155" t="s">
        <v>51</v>
      </c>
      <c r="K155" t="s">
        <v>49</v>
      </c>
      <c r="L155" s="34">
        <v>7880.2</v>
      </c>
      <c r="M155" s="34">
        <v>0</v>
      </c>
      <c r="N155" s="34">
        <v>7880.2</v>
      </c>
      <c r="O155">
        <v>8</v>
      </c>
      <c r="Q155">
        <v>8</v>
      </c>
    </row>
    <row r="156" spans="1:17">
      <c r="A156" t="s">
        <v>209</v>
      </c>
      <c r="C156" t="s">
        <v>50</v>
      </c>
      <c r="D156" t="s">
        <v>51</v>
      </c>
      <c r="E156" t="s">
        <v>51</v>
      </c>
      <c r="F156" t="s">
        <v>51</v>
      </c>
      <c r="G156" t="s">
        <v>50</v>
      </c>
      <c r="H156" t="s">
        <v>51</v>
      </c>
      <c r="I156" t="s">
        <v>51</v>
      </c>
      <c r="J156" t="s">
        <v>51</v>
      </c>
      <c r="K156" t="s">
        <v>50</v>
      </c>
      <c r="L156" s="20" t="s">
        <v>51</v>
      </c>
      <c r="M156" s="20" t="s">
        <v>51</v>
      </c>
      <c r="N156" s="20" t="s">
        <v>51</v>
      </c>
    </row>
    <row r="157" spans="1:17">
      <c r="A157" t="s">
        <v>210</v>
      </c>
      <c r="C157" t="s">
        <v>49</v>
      </c>
      <c r="D157">
        <v>4</v>
      </c>
      <c r="F157">
        <v>4</v>
      </c>
      <c r="G157" t="s">
        <v>50</v>
      </c>
      <c r="H157" t="s">
        <v>51</v>
      </c>
      <c r="I157" t="s">
        <v>51</v>
      </c>
      <c r="J157" t="s">
        <v>51</v>
      </c>
      <c r="K157" t="s">
        <v>50</v>
      </c>
      <c r="L157" s="20" t="s">
        <v>51</v>
      </c>
      <c r="M157" s="20" t="s">
        <v>51</v>
      </c>
      <c r="N157" s="20" t="s">
        <v>51</v>
      </c>
    </row>
    <row r="158" spans="1:17">
      <c r="A158" t="s">
        <v>211</v>
      </c>
      <c r="C158" t="s">
        <v>50</v>
      </c>
      <c r="D158" t="s">
        <v>51</v>
      </c>
      <c r="E158" t="s">
        <v>51</v>
      </c>
      <c r="F158" t="s">
        <v>51</v>
      </c>
      <c r="G158" t="s">
        <v>50</v>
      </c>
      <c r="H158" t="s">
        <v>51</v>
      </c>
      <c r="I158" t="s">
        <v>51</v>
      </c>
      <c r="J158" t="s">
        <v>51</v>
      </c>
      <c r="K158" t="s">
        <v>50</v>
      </c>
      <c r="L158" s="20" t="s">
        <v>51</v>
      </c>
      <c r="M158" s="20" t="s">
        <v>51</v>
      </c>
      <c r="N158" s="20" t="s">
        <v>51</v>
      </c>
    </row>
    <row r="159" spans="1:17">
      <c r="A159" t="s">
        <v>212</v>
      </c>
      <c r="C159" t="s">
        <v>49</v>
      </c>
      <c r="D159">
        <v>10</v>
      </c>
      <c r="E159">
        <v>2</v>
      </c>
      <c r="F159">
        <v>8</v>
      </c>
      <c r="G159" t="s">
        <v>50</v>
      </c>
      <c r="H159" t="s">
        <v>51</v>
      </c>
      <c r="I159" t="s">
        <v>51</v>
      </c>
      <c r="J159" t="s">
        <v>51</v>
      </c>
      <c r="K159" t="s">
        <v>49</v>
      </c>
      <c r="L159" s="34">
        <v>3475</v>
      </c>
      <c r="M159" s="34">
        <v>2600</v>
      </c>
      <c r="N159" s="34">
        <v>875</v>
      </c>
      <c r="O159">
        <v>10</v>
      </c>
      <c r="P159">
        <v>2</v>
      </c>
      <c r="Q159">
        <v>8</v>
      </c>
    </row>
    <row r="160" spans="1:17">
      <c r="A160" t="s">
        <v>213</v>
      </c>
      <c r="C160" t="s">
        <v>49</v>
      </c>
      <c r="D160">
        <v>4</v>
      </c>
      <c r="E160">
        <v>1</v>
      </c>
      <c r="F160">
        <v>1</v>
      </c>
      <c r="G160" t="s">
        <v>50</v>
      </c>
      <c r="H160" t="s">
        <v>51</v>
      </c>
      <c r="I160" t="s">
        <v>51</v>
      </c>
      <c r="J160" t="s">
        <v>51</v>
      </c>
      <c r="K160" t="s">
        <v>50</v>
      </c>
      <c r="L160" s="20" t="s">
        <v>51</v>
      </c>
      <c r="M160" s="20" t="s">
        <v>51</v>
      </c>
      <c r="N160" s="20" t="s">
        <v>51</v>
      </c>
    </row>
    <row r="161" spans="1:17">
      <c r="A161" t="s">
        <v>214</v>
      </c>
      <c r="C161" t="s">
        <v>50</v>
      </c>
      <c r="D161" t="s">
        <v>51</v>
      </c>
      <c r="E161" t="s">
        <v>51</v>
      </c>
      <c r="F161" t="s">
        <v>51</v>
      </c>
      <c r="G161" t="s">
        <v>50</v>
      </c>
      <c r="H161" t="s">
        <v>51</v>
      </c>
      <c r="I161" t="s">
        <v>51</v>
      </c>
      <c r="J161" t="s">
        <v>51</v>
      </c>
      <c r="K161" t="s">
        <v>50</v>
      </c>
      <c r="L161" s="20" t="s">
        <v>51</v>
      </c>
      <c r="M161" s="20" t="s">
        <v>51</v>
      </c>
      <c r="N161" s="20" t="s">
        <v>51</v>
      </c>
    </row>
    <row r="162" spans="1:17">
      <c r="A162" t="s">
        <v>215</v>
      </c>
      <c r="C162" t="s">
        <v>49</v>
      </c>
      <c r="D162">
        <v>11</v>
      </c>
      <c r="E162">
        <v>1</v>
      </c>
      <c r="F162">
        <v>11</v>
      </c>
      <c r="G162" t="s">
        <v>49</v>
      </c>
      <c r="H162">
        <v>7</v>
      </c>
      <c r="J162">
        <v>7</v>
      </c>
      <c r="K162" t="s">
        <v>49</v>
      </c>
      <c r="L162" s="34">
        <v>74374.600000000006</v>
      </c>
      <c r="M162" s="34">
        <v>100</v>
      </c>
      <c r="N162" s="34">
        <v>74274.600000000006</v>
      </c>
      <c r="O162">
        <v>7</v>
      </c>
      <c r="Q162">
        <v>7</v>
      </c>
    </row>
    <row r="163" spans="1:17">
      <c r="A163" t="s">
        <v>216</v>
      </c>
      <c r="C163" t="s">
        <v>49</v>
      </c>
      <c r="G163" t="s">
        <v>50</v>
      </c>
      <c r="H163" t="s">
        <v>51</v>
      </c>
      <c r="I163" t="s">
        <v>51</v>
      </c>
      <c r="J163" t="s">
        <v>51</v>
      </c>
      <c r="K163" t="s">
        <v>50</v>
      </c>
      <c r="L163" s="20" t="s">
        <v>51</v>
      </c>
      <c r="M163" s="20" t="s">
        <v>51</v>
      </c>
      <c r="N163" s="20" t="s">
        <v>51</v>
      </c>
    </row>
    <row r="164" spans="1:17">
      <c r="A164" t="s">
        <v>217</v>
      </c>
      <c r="C164" t="s">
        <v>49</v>
      </c>
      <c r="D164">
        <v>7</v>
      </c>
      <c r="E164">
        <v>5</v>
      </c>
      <c r="F164">
        <v>5</v>
      </c>
      <c r="G164" t="s">
        <v>50</v>
      </c>
      <c r="H164" t="s">
        <v>51</v>
      </c>
      <c r="I164" t="s">
        <v>51</v>
      </c>
      <c r="J164" t="s">
        <v>51</v>
      </c>
      <c r="K164" t="s">
        <v>50</v>
      </c>
      <c r="L164" s="20" t="s">
        <v>51</v>
      </c>
      <c r="M164" s="20" t="s">
        <v>51</v>
      </c>
      <c r="N164" s="20" t="s">
        <v>51</v>
      </c>
      <c r="O164">
        <v>1</v>
      </c>
      <c r="Q164">
        <v>1</v>
      </c>
    </row>
    <row r="165" spans="1:17">
      <c r="A165" t="s">
        <v>218</v>
      </c>
      <c r="C165" t="s">
        <v>50</v>
      </c>
      <c r="D165" t="s">
        <v>51</v>
      </c>
      <c r="E165" t="s">
        <v>51</v>
      </c>
      <c r="F165" t="s">
        <v>51</v>
      </c>
      <c r="G165" t="s">
        <v>50</v>
      </c>
      <c r="H165" t="s">
        <v>51</v>
      </c>
      <c r="I165" t="s">
        <v>51</v>
      </c>
      <c r="J165" t="s">
        <v>51</v>
      </c>
      <c r="K165" t="s">
        <v>50</v>
      </c>
      <c r="L165" s="20" t="s">
        <v>51</v>
      </c>
      <c r="M165" s="20" t="s">
        <v>51</v>
      </c>
      <c r="N165" s="20" t="s">
        <v>51</v>
      </c>
    </row>
    <row r="166" spans="1:17">
      <c r="A166" t="s">
        <v>219</v>
      </c>
      <c r="C166" t="s">
        <v>49</v>
      </c>
      <c r="D166">
        <v>8</v>
      </c>
      <c r="E166">
        <v>2</v>
      </c>
      <c r="F166">
        <v>8</v>
      </c>
      <c r="G166" t="s">
        <v>50</v>
      </c>
      <c r="H166" t="s">
        <v>51</v>
      </c>
      <c r="I166" t="s">
        <v>51</v>
      </c>
      <c r="J166" t="s">
        <v>51</v>
      </c>
      <c r="K166" t="s">
        <v>49</v>
      </c>
      <c r="L166" s="34">
        <v>40306.29</v>
      </c>
      <c r="M166" s="34">
        <v>2850</v>
      </c>
      <c r="N166" s="34">
        <v>37456.29</v>
      </c>
    </row>
    <row r="167" spans="1:17">
      <c r="A167" t="s">
        <v>220</v>
      </c>
      <c r="C167" t="s">
        <v>49</v>
      </c>
      <c r="D167">
        <v>7</v>
      </c>
      <c r="F167">
        <v>7</v>
      </c>
      <c r="G167" t="s">
        <v>50</v>
      </c>
      <c r="H167" t="s">
        <v>51</v>
      </c>
      <c r="I167" t="s">
        <v>51</v>
      </c>
      <c r="J167" t="s">
        <v>51</v>
      </c>
      <c r="K167" t="s">
        <v>50</v>
      </c>
      <c r="L167" s="20" t="s">
        <v>51</v>
      </c>
      <c r="M167" s="20" t="s">
        <v>51</v>
      </c>
      <c r="N167" s="20" t="s">
        <v>51</v>
      </c>
    </row>
    <row r="168" spans="1:17">
      <c r="A168" t="s">
        <v>221</v>
      </c>
      <c r="C168" t="s">
        <v>50</v>
      </c>
      <c r="D168" t="s">
        <v>51</v>
      </c>
      <c r="E168" t="s">
        <v>51</v>
      </c>
      <c r="F168" t="s">
        <v>51</v>
      </c>
      <c r="G168" t="s">
        <v>50</v>
      </c>
      <c r="H168" t="s">
        <v>51</v>
      </c>
      <c r="I168" t="s">
        <v>51</v>
      </c>
      <c r="J168" t="s">
        <v>51</v>
      </c>
      <c r="K168" t="s">
        <v>50</v>
      </c>
      <c r="L168" s="20" t="s">
        <v>51</v>
      </c>
      <c r="M168" s="20" t="s">
        <v>51</v>
      </c>
      <c r="N168" s="20" t="s">
        <v>51</v>
      </c>
    </row>
    <row r="169" spans="1:17">
      <c r="A169" t="s">
        <v>222</v>
      </c>
      <c r="C169" t="s">
        <v>49</v>
      </c>
      <c r="D169">
        <v>2</v>
      </c>
      <c r="F169">
        <v>2</v>
      </c>
      <c r="G169" t="s">
        <v>50</v>
      </c>
      <c r="H169" t="s">
        <v>51</v>
      </c>
      <c r="I169" t="s">
        <v>51</v>
      </c>
      <c r="J169" t="s">
        <v>51</v>
      </c>
      <c r="K169" t="s">
        <v>49</v>
      </c>
      <c r="L169" s="34">
        <v>250</v>
      </c>
      <c r="M169" s="34">
        <v>0</v>
      </c>
      <c r="N169" s="34">
        <v>250</v>
      </c>
      <c r="O169">
        <v>2</v>
      </c>
      <c r="Q169">
        <v>2</v>
      </c>
    </row>
    <row r="170" spans="1:17">
      <c r="A170" t="s">
        <v>223</v>
      </c>
      <c r="C170" t="s">
        <v>49</v>
      </c>
      <c r="D170">
        <v>5</v>
      </c>
      <c r="E170">
        <v>1</v>
      </c>
      <c r="F170">
        <v>4</v>
      </c>
      <c r="G170" t="s">
        <v>50</v>
      </c>
      <c r="H170" t="s">
        <v>51</v>
      </c>
      <c r="I170" t="s">
        <v>51</v>
      </c>
      <c r="J170" t="s">
        <v>51</v>
      </c>
      <c r="K170" t="s">
        <v>49</v>
      </c>
      <c r="L170" s="34">
        <v>2919</v>
      </c>
      <c r="M170" s="34">
        <v>444</v>
      </c>
      <c r="N170" s="34">
        <v>2475</v>
      </c>
    </row>
    <row r="171" spans="1:17">
      <c r="A171" t="s">
        <v>224</v>
      </c>
      <c r="C171" t="s">
        <v>49</v>
      </c>
      <c r="D171">
        <v>30</v>
      </c>
      <c r="E171">
        <v>10</v>
      </c>
      <c r="F171">
        <v>30</v>
      </c>
      <c r="G171" t="s">
        <v>49</v>
      </c>
      <c r="H171">
        <v>30</v>
      </c>
      <c r="J171">
        <v>30</v>
      </c>
      <c r="K171" t="s">
        <v>49</v>
      </c>
      <c r="L171" s="34">
        <v>277364.81</v>
      </c>
      <c r="M171" s="34">
        <v>9000.39</v>
      </c>
      <c r="N171" s="34">
        <v>268364.42</v>
      </c>
      <c r="O171">
        <v>543</v>
      </c>
      <c r="Q171">
        <v>543</v>
      </c>
    </row>
    <row r="172" spans="1:17">
      <c r="A172" t="s">
        <v>225</v>
      </c>
      <c r="C172" t="s">
        <v>50</v>
      </c>
      <c r="D172" t="s">
        <v>51</v>
      </c>
      <c r="E172" t="s">
        <v>51</v>
      </c>
      <c r="F172" t="s">
        <v>51</v>
      </c>
      <c r="G172" t="s">
        <v>50</v>
      </c>
      <c r="H172" t="s">
        <v>51</v>
      </c>
      <c r="I172" t="s">
        <v>51</v>
      </c>
      <c r="J172" t="s">
        <v>51</v>
      </c>
      <c r="K172" t="s">
        <v>50</v>
      </c>
      <c r="L172" s="20" t="s">
        <v>51</v>
      </c>
      <c r="M172" s="20" t="s">
        <v>51</v>
      </c>
      <c r="N172" s="20" t="s">
        <v>51</v>
      </c>
    </row>
    <row r="173" spans="1:17">
      <c r="A173" t="s">
        <v>226</v>
      </c>
      <c r="C173" t="s">
        <v>50</v>
      </c>
      <c r="D173" t="s">
        <v>51</v>
      </c>
      <c r="E173" t="s">
        <v>51</v>
      </c>
      <c r="F173" t="s">
        <v>51</v>
      </c>
      <c r="G173" t="s">
        <v>50</v>
      </c>
      <c r="H173" t="s">
        <v>51</v>
      </c>
      <c r="I173" t="s">
        <v>51</v>
      </c>
      <c r="J173" t="s">
        <v>51</v>
      </c>
      <c r="K173" t="s">
        <v>50</v>
      </c>
      <c r="L173" s="20" t="s">
        <v>51</v>
      </c>
      <c r="M173" s="20" t="s">
        <v>51</v>
      </c>
      <c r="N173" s="20" t="s">
        <v>51</v>
      </c>
    </row>
    <row r="174" spans="1:17">
      <c r="A174" t="s">
        <v>227</v>
      </c>
      <c r="C174" t="s">
        <v>50</v>
      </c>
      <c r="D174" t="s">
        <v>51</v>
      </c>
      <c r="E174" t="s">
        <v>51</v>
      </c>
      <c r="F174" t="s">
        <v>51</v>
      </c>
      <c r="G174" t="s">
        <v>50</v>
      </c>
      <c r="H174" t="s">
        <v>51</v>
      </c>
      <c r="I174" t="s">
        <v>51</v>
      </c>
      <c r="J174" t="s">
        <v>51</v>
      </c>
      <c r="K174" t="s">
        <v>50</v>
      </c>
      <c r="L174" s="20" t="s">
        <v>51</v>
      </c>
      <c r="M174" s="20" t="s">
        <v>51</v>
      </c>
      <c r="N174" s="20" t="s">
        <v>51</v>
      </c>
    </row>
    <row r="175" spans="1:17">
      <c r="A175" t="s">
        <v>228</v>
      </c>
      <c r="C175" t="s">
        <v>49</v>
      </c>
      <c r="D175">
        <v>8</v>
      </c>
      <c r="F175">
        <v>8</v>
      </c>
      <c r="G175" t="s">
        <v>50</v>
      </c>
      <c r="H175" t="s">
        <v>51</v>
      </c>
      <c r="I175" t="s">
        <v>51</v>
      </c>
      <c r="J175" t="s">
        <v>51</v>
      </c>
      <c r="K175" t="s">
        <v>49</v>
      </c>
      <c r="L175" s="34">
        <v>72922.87</v>
      </c>
      <c r="M175" s="34">
        <v>0</v>
      </c>
      <c r="N175" s="34">
        <v>72922.87</v>
      </c>
    </row>
    <row r="176" spans="1:17">
      <c r="A176" t="s">
        <v>229</v>
      </c>
      <c r="C176" t="s">
        <v>49</v>
      </c>
      <c r="D176">
        <v>49</v>
      </c>
      <c r="E176">
        <v>6</v>
      </c>
      <c r="F176">
        <v>38</v>
      </c>
      <c r="G176" t="s">
        <v>49</v>
      </c>
      <c r="H176">
        <v>11</v>
      </c>
      <c r="J176">
        <v>11</v>
      </c>
      <c r="K176" t="s">
        <v>49</v>
      </c>
      <c r="L176" s="34">
        <v>50150</v>
      </c>
      <c r="M176" s="34">
        <v>2200</v>
      </c>
      <c r="N176" s="34">
        <v>47950</v>
      </c>
      <c r="O176">
        <v>55</v>
      </c>
      <c r="P176">
        <v>6</v>
      </c>
      <c r="Q176">
        <v>11</v>
      </c>
    </row>
    <row r="177" spans="1:17">
      <c r="A177" t="s">
        <v>230</v>
      </c>
      <c r="C177" t="s">
        <v>50</v>
      </c>
      <c r="D177" t="s">
        <v>51</v>
      </c>
      <c r="E177" t="s">
        <v>51</v>
      </c>
      <c r="F177" t="s">
        <v>51</v>
      </c>
      <c r="G177" t="s">
        <v>50</v>
      </c>
      <c r="H177" t="s">
        <v>51</v>
      </c>
      <c r="I177" t="s">
        <v>51</v>
      </c>
      <c r="J177" t="s">
        <v>51</v>
      </c>
      <c r="K177" t="s">
        <v>50</v>
      </c>
      <c r="L177" s="20" t="s">
        <v>51</v>
      </c>
      <c r="M177" s="20" t="s">
        <v>51</v>
      </c>
      <c r="N177" s="20" t="s">
        <v>51</v>
      </c>
    </row>
    <row r="178" spans="1:17">
      <c r="A178" t="s">
        <v>231</v>
      </c>
      <c r="C178" t="s">
        <v>49</v>
      </c>
      <c r="D178">
        <v>2</v>
      </c>
      <c r="E178">
        <v>1</v>
      </c>
      <c r="F178">
        <v>1</v>
      </c>
      <c r="G178" t="s">
        <v>49</v>
      </c>
      <c r="H178">
        <v>2</v>
      </c>
      <c r="I178">
        <v>1</v>
      </c>
      <c r="J178">
        <v>1</v>
      </c>
      <c r="K178" t="s">
        <v>49</v>
      </c>
      <c r="L178" s="34">
        <v>400</v>
      </c>
      <c r="M178" s="34">
        <v>150</v>
      </c>
      <c r="N178" s="34">
        <v>250</v>
      </c>
      <c r="O178">
        <v>2</v>
      </c>
      <c r="Q178">
        <v>1</v>
      </c>
    </row>
    <row r="179" spans="1:17">
      <c r="A179" t="s">
        <v>232</v>
      </c>
      <c r="C179" t="s">
        <v>49</v>
      </c>
      <c r="D179">
        <v>337</v>
      </c>
      <c r="E179">
        <v>128</v>
      </c>
      <c r="F179">
        <v>209</v>
      </c>
      <c r="G179" t="s">
        <v>50</v>
      </c>
      <c r="H179" t="s">
        <v>51</v>
      </c>
      <c r="I179" t="s">
        <v>51</v>
      </c>
      <c r="J179" t="s">
        <v>51</v>
      </c>
      <c r="K179" t="s">
        <v>49</v>
      </c>
      <c r="L179" s="34">
        <v>109736.19</v>
      </c>
      <c r="M179" s="34">
        <v>3325</v>
      </c>
      <c r="N179" s="34">
        <v>3665</v>
      </c>
    </row>
    <row r="180" spans="1:17">
      <c r="A180" t="s">
        <v>233</v>
      </c>
      <c r="C180" t="s">
        <v>49</v>
      </c>
      <c r="G180" t="s">
        <v>50</v>
      </c>
      <c r="H180" t="s">
        <v>51</v>
      </c>
      <c r="I180" t="s">
        <v>51</v>
      </c>
      <c r="J180" t="s">
        <v>51</v>
      </c>
      <c r="K180" t="s">
        <v>50</v>
      </c>
      <c r="L180" s="20" t="s">
        <v>51</v>
      </c>
      <c r="M180" s="20" t="s">
        <v>51</v>
      </c>
      <c r="N180" s="20" t="s">
        <v>51</v>
      </c>
    </row>
    <row r="181" spans="1:17">
      <c r="A181" t="s">
        <v>234</v>
      </c>
      <c r="C181" t="s">
        <v>49</v>
      </c>
      <c r="D181">
        <v>1</v>
      </c>
      <c r="F181">
        <v>1</v>
      </c>
      <c r="G181" t="s">
        <v>50</v>
      </c>
      <c r="H181" t="s">
        <v>51</v>
      </c>
      <c r="I181" t="s">
        <v>51</v>
      </c>
      <c r="J181" t="s">
        <v>51</v>
      </c>
      <c r="K181" t="s">
        <v>50</v>
      </c>
      <c r="L181" s="20" t="s">
        <v>51</v>
      </c>
      <c r="M181" s="20" t="s">
        <v>51</v>
      </c>
      <c r="N181" s="20" t="s">
        <v>51</v>
      </c>
      <c r="O181">
        <v>89</v>
      </c>
      <c r="Q181">
        <v>15</v>
      </c>
    </row>
    <row r="182" spans="1:17">
      <c r="A182" t="s">
        <v>235</v>
      </c>
      <c r="C182" t="s">
        <v>49</v>
      </c>
      <c r="D182">
        <v>3</v>
      </c>
      <c r="F182">
        <v>3</v>
      </c>
      <c r="G182" t="s">
        <v>49</v>
      </c>
      <c r="H182">
        <v>2</v>
      </c>
      <c r="J182">
        <v>2</v>
      </c>
      <c r="K182" t="s">
        <v>49</v>
      </c>
      <c r="L182" s="34">
        <v>3782.5</v>
      </c>
      <c r="M182" s="34">
        <v>567.5</v>
      </c>
      <c r="N182" s="34">
        <v>3215</v>
      </c>
      <c r="O182">
        <v>3</v>
      </c>
      <c r="Q182">
        <v>3</v>
      </c>
    </row>
    <row r="183" spans="1:17">
      <c r="A183" t="s">
        <v>236</v>
      </c>
      <c r="C183" t="s">
        <v>50</v>
      </c>
      <c r="D183" t="s">
        <v>51</v>
      </c>
      <c r="E183" t="s">
        <v>51</v>
      </c>
      <c r="F183" t="s">
        <v>51</v>
      </c>
      <c r="G183" t="s">
        <v>50</v>
      </c>
      <c r="H183" t="s">
        <v>51</v>
      </c>
      <c r="I183" t="s">
        <v>51</v>
      </c>
      <c r="J183" t="s">
        <v>51</v>
      </c>
      <c r="K183" t="s">
        <v>50</v>
      </c>
      <c r="L183" s="20" t="s">
        <v>51</v>
      </c>
      <c r="M183" s="20" t="s">
        <v>51</v>
      </c>
      <c r="N183" s="20" t="s">
        <v>51</v>
      </c>
    </row>
    <row r="184" spans="1:17">
      <c r="A184" t="s">
        <v>237</v>
      </c>
      <c r="C184" t="s">
        <v>50</v>
      </c>
      <c r="D184" t="s">
        <v>51</v>
      </c>
      <c r="E184" t="s">
        <v>51</v>
      </c>
      <c r="F184" t="s">
        <v>51</v>
      </c>
      <c r="G184" t="s">
        <v>50</v>
      </c>
      <c r="H184" t="s">
        <v>51</v>
      </c>
      <c r="I184" t="s">
        <v>51</v>
      </c>
      <c r="J184" t="s">
        <v>51</v>
      </c>
      <c r="K184" t="s">
        <v>50</v>
      </c>
      <c r="L184" s="20" t="s">
        <v>51</v>
      </c>
      <c r="M184" s="20" t="s">
        <v>51</v>
      </c>
      <c r="N184" s="20" t="s">
        <v>51</v>
      </c>
    </row>
    <row r="185" spans="1:17">
      <c r="A185" t="s">
        <v>238</v>
      </c>
      <c r="C185" t="s">
        <v>49</v>
      </c>
      <c r="D185">
        <v>12</v>
      </c>
      <c r="E185">
        <v>5</v>
      </c>
      <c r="F185">
        <v>7</v>
      </c>
      <c r="G185" t="s">
        <v>49</v>
      </c>
      <c r="H185">
        <v>8</v>
      </c>
      <c r="I185">
        <v>3</v>
      </c>
      <c r="J185">
        <v>5</v>
      </c>
      <c r="K185" t="s">
        <v>49</v>
      </c>
      <c r="L185" s="34">
        <v>2696.49</v>
      </c>
      <c r="M185" s="34">
        <v>1147</v>
      </c>
      <c r="N185" s="34">
        <v>1549.49</v>
      </c>
      <c r="O185">
        <v>9</v>
      </c>
      <c r="P185">
        <v>4</v>
      </c>
      <c r="Q185">
        <v>5</v>
      </c>
    </row>
    <row r="186" spans="1:17">
      <c r="A186" t="s">
        <v>239</v>
      </c>
      <c r="C186" t="s">
        <v>50</v>
      </c>
      <c r="D186" t="s">
        <v>51</v>
      </c>
      <c r="E186" t="s">
        <v>51</v>
      </c>
      <c r="F186" t="s">
        <v>51</v>
      </c>
      <c r="G186" t="s">
        <v>50</v>
      </c>
      <c r="H186" t="s">
        <v>51</v>
      </c>
      <c r="I186" t="s">
        <v>51</v>
      </c>
      <c r="J186" t="s">
        <v>51</v>
      </c>
      <c r="K186" t="s">
        <v>49</v>
      </c>
      <c r="L186" s="34">
        <v>4090</v>
      </c>
      <c r="M186" s="34">
        <v>3450</v>
      </c>
      <c r="N186" s="34">
        <v>640</v>
      </c>
      <c r="O186">
        <v>5</v>
      </c>
      <c r="P186">
        <v>2</v>
      </c>
      <c r="Q186">
        <v>3</v>
      </c>
    </row>
    <row r="187" spans="1:17">
      <c r="A187" t="s">
        <v>240</v>
      </c>
      <c r="C187" t="s">
        <v>49</v>
      </c>
      <c r="D187">
        <v>2</v>
      </c>
      <c r="E187">
        <v>1</v>
      </c>
      <c r="F187">
        <v>2</v>
      </c>
      <c r="G187" t="s">
        <v>50</v>
      </c>
      <c r="H187" t="s">
        <v>51</v>
      </c>
      <c r="I187" t="s">
        <v>51</v>
      </c>
      <c r="J187" t="s">
        <v>51</v>
      </c>
      <c r="K187" t="s">
        <v>49</v>
      </c>
      <c r="L187" s="34">
        <v>375</v>
      </c>
      <c r="M187" s="34">
        <v>150</v>
      </c>
      <c r="N187" s="34">
        <v>225</v>
      </c>
      <c r="O187">
        <v>3</v>
      </c>
      <c r="P187">
        <v>1</v>
      </c>
      <c r="Q187">
        <v>2</v>
      </c>
    </row>
    <row r="188" spans="1:17">
      <c r="A188" t="s">
        <v>241</v>
      </c>
      <c r="C188" t="s">
        <v>49</v>
      </c>
      <c r="D188">
        <v>3</v>
      </c>
      <c r="F188">
        <v>3</v>
      </c>
      <c r="G188" t="s">
        <v>50</v>
      </c>
      <c r="H188" t="s">
        <v>51</v>
      </c>
      <c r="I188" t="s">
        <v>51</v>
      </c>
      <c r="J188" t="s">
        <v>51</v>
      </c>
      <c r="K188" t="s">
        <v>49</v>
      </c>
      <c r="L188" s="34">
        <v>875.3</v>
      </c>
      <c r="M188" s="34">
        <v>0</v>
      </c>
      <c r="N188" s="34">
        <v>875.3</v>
      </c>
      <c r="O188">
        <v>3</v>
      </c>
      <c r="Q188">
        <v>3</v>
      </c>
    </row>
    <row r="189" spans="1:17">
      <c r="A189" t="s">
        <v>242</v>
      </c>
      <c r="C189" t="s">
        <v>49</v>
      </c>
      <c r="D189">
        <v>106</v>
      </c>
      <c r="E189">
        <v>20</v>
      </c>
      <c r="F189">
        <v>86</v>
      </c>
      <c r="G189" t="s">
        <v>50</v>
      </c>
      <c r="H189" t="s">
        <v>51</v>
      </c>
      <c r="I189" t="s">
        <v>51</v>
      </c>
      <c r="J189" t="s">
        <v>51</v>
      </c>
      <c r="K189" t="s">
        <v>49</v>
      </c>
      <c r="L189" s="34">
        <v>29920</v>
      </c>
      <c r="M189" s="34">
        <v>3947.5</v>
      </c>
      <c r="N189" s="34">
        <v>25972.5</v>
      </c>
      <c r="O189">
        <v>106</v>
      </c>
      <c r="P189">
        <v>20</v>
      </c>
      <c r="Q189">
        <v>86</v>
      </c>
    </row>
    <row r="190" spans="1:17">
      <c r="A190" t="s">
        <v>243</v>
      </c>
      <c r="C190" t="s">
        <v>49</v>
      </c>
      <c r="D190">
        <v>2</v>
      </c>
      <c r="E190">
        <v>1</v>
      </c>
      <c r="F190">
        <v>1</v>
      </c>
      <c r="G190" t="s">
        <v>50</v>
      </c>
      <c r="H190" t="s">
        <v>51</v>
      </c>
      <c r="I190" t="s">
        <v>51</v>
      </c>
      <c r="J190" t="s">
        <v>51</v>
      </c>
      <c r="K190" t="s">
        <v>49</v>
      </c>
      <c r="L190" s="34">
        <v>3279.51</v>
      </c>
      <c r="M190" s="34">
        <v>3129.51</v>
      </c>
      <c r="N190" s="34">
        <v>150</v>
      </c>
    </row>
    <row r="191" spans="1:17">
      <c r="A191" t="s">
        <v>244</v>
      </c>
      <c r="C191" t="s">
        <v>49</v>
      </c>
      <c r="D191">
        <v>1</v>
      </c>
      <c r="E191">
        <v>1</v>
      </c>
      <c r="G191" t="s">
        <v>50</v>
      </c>
      <c r="H191" t="s">
        <v>51</v>
      </c>
      <c r="I191" t="s">
        <v>51</v>
      </c>
      <c r="J191" t="s">
        <v>51</v>
      </c>
      <c r="K191" t="s">
        <v>49</v>
      </c>
      <c r="L191" s="34">
        <v>789.03</v>
      </c>
      <c r="M191" s="34">
        <v>789.03</v>
      </c>
      <c r="N191" s="34">
        <v>0</v>
      </c>
      <c r="P191">
        <v>1</v>
      </c>
    </row>
    <row r="192" spans="1:17">
      <c r="A192" t="s">
        <v>245</v>
      </c>
      <c r="C192" t="s">
        <v>49</v>
      </c>
      <c r="D192">
        <v>7</v>
      </c>
      <c r="E192">
        <v>2</v>
      </c>
      <c r="F192">
        <v>7</v>
      </c>
      <c r="G192" t="s">
        <v>50</v>
      </c>
      <c r="H192" t="s">
        <v>51</v>
      </c>
      <c r="I192" t="s">
        <v>51</v>
      </c>
      <c r="J192" t="s">
        <v>51</v>
      </c>
      <c r="K192" t="s">
        <v>49</v>
      </c>
      <c r="L192" s="34">
        <v>8439.6200000000008</v>
      </c>
      <c r="M192" s="34">
        <v>410</v>
      </c>
      <c r="N192" s="34">
        <v>8029.62</v>
      </c>
      <c r="O192">
        <v>15</v>
      </c>
      <c r="Q192">
        <v>15</v>
      </c>
    </row>
    <row r="193" spans="1:17">
      <c r="A193" t="s">
        <v>246</v>
      </c>
      <c r="C193" t="s">
        <v>49</v>
      </c>
      <c r="D193">
        <v>2</v>
      </c>
      <c r="E193">
        <v>2</v>
      </c>
      <c r="G193" t="s">
        <v>50</v>
      </c>
      <c r="H193" t="s">
        <v>51</v>
      </c>
      <c r="I193" t="s">
        <v>51</v>
      </c>
      <c r="J193" t="s">
        <v>51</v>
      </c>
      <c r="K193" t="s">
        <v>50</v>
      </c>
      <c r="L193" s="20" t="s">
        <v>51</v>
      </c>
      <c r="M193" s="20" t="s">
        <v>51</v>
      </c>
      <c r="N193" s="20" t="s">
        <v>51</v>
      </c>
      <c r="O193">
        <v>3</v>
      </c>
      <c r="P193">
        <v>3</v>
      </c>
    </row>
    <row r="194" spans="1:17">
      <c r="A194" t="s">
        <v>247</v>
      </c>
      <c r="C194" t="s">
        <v>50</v>
      </c>
      <c r="D194" t="s">
        <v>51</v>
      </c>
      <c r="E194" t="s">
        <v>51</v>
      </c>
      <c r="F194" t="s">
        <v>51</v>
      </c>
      <c r="G194" t="s">
        <v>49</v>
      </c>
      <c r="K194" t="s">
        <v>50</v>
      </c>
      <c r="L194" s="20" t="s">
        <v>51</v>
      </c>
      <c r="M194" s="20" t="s">
        <v>51</v>
      </c>
      <c r="N194" s="20" t="s">
        <v>51</v>
      </c>
    </row>
    <row r="195" spans="1:17">
      <c r="A195" t="s">
        <v>248</v>
      </c>
      <c r="C195" t="s">
        <v>50</v>
      </c>
      <c r="D195" t="s">
        <v>51</v>
      </c>
      <c r="E195" t="s">
        <v>51</v>
      </c>
      <c r="F195" t="s">
        <v>51</v>
      </c>
      <c r="G195" t="s">
        <v>50</v>
      </c>
      <c r="H195" t="s">
        <v>51</v>
      </c>
      <c r="I195" t="s">
        <v>51</v>
      </c>
      <c r="J195" t="s">
        <v>51</v>
      </c>
      <c r="K195" t="s">
        <v>50</v>
      </c>
      <c r="L195" s="20" t="s">
        <v>51</v>
      </c>
      <c r="M195" s="20" t="s">
        <v>51</v>
      </c>
      <c r="N195" s="20" t="s">
        <v>51</v>
      </c>
    </row>
    <row r="196" spans="1:17">
      <c r="A196" t="s">
        <v>249</v>
      </c>
      <c r="C196" t="s">
        <v>49</v>
      </c>
      <c r="D196">
        <v>6</v>
      </c>
      <c r="F196">
        <v>6</v>
      </c>
      <c r="G196" t="s">
        <v>50</v>
      </c>
      <c r="H196" t="s">
        <v>51</v>
      </c>
      <c r="I196" t="s">
        <v>51</v>
      </c>
      <c r="J196" t="s">
        <v>51</v>
      </c>
      <c r="K196" t="s">
        <v>49</v>
      </c>
      <c r="L196" s="34">
        <v>17123.599999999999</v>
      </c>
      <c r="M196" s="34">
        <v>0</v>
      </c>
      <c r="N196" s="34">
        <v>0</v>
      </c>
    </row>
    <row r="197" spans="1:17">
      <c r="A197" t="s">
        <v>250</v>
      </c>
      <c r="B197" s="8" t="s">
        <v>107</v>
      </c>
      <c r="C197" t="s">
        <v>49</v>
      </c>
      <c r="D197">
        <v>3</v>
      </c>
      <c r="F197">
        <v>3</v>
      </c>
      <c r="G197" t="s">
        <v>50</v>
      </c>
      <c r="H197" t="s">
        <v>51</v>
      </c>
      <c r="I197" t="s">
        <v>51</v>
      </c>
      <c r="J197" t="s">
        <v>51</v>
      </c>
      <c r="K197" t="s">
        <v>49</v>
      </c>
      <c r="L197" s="34">
        <v>1440.75</v>
      </c>
      <c r="M197" s="34">
        <v>0</v>
      </c>
      <c r="N197" s="34">
        <v>0</v>
      </c>
    </row>
    <row r="198" spans="1:17">
      <c r="A198" t="s">
        <v>251</v>
      </c>
      <c r="C198" t="s">
        <v>49</v>
      </c>
      <c r="D198">
        <v>1</v>
      </c>
      <c r="F198">
        <v>1</v>
      </c>
      <c r="G198" t="s">
        <v>49</v>
      </c>
      <c r="H198">
        <v>1</v>
      </c>
      <c r="J198">
        <v>1</v>
      </c>
      <c r="K198" t="s">
        <v>50</v>
      </c>
      <c r="L198" s="20" t="s">
        <v>51</v>
      </c>
      <c r="M198" s="20" t="s">
        <v>51</v>
      </c>
      <c r="N198" s="20" t="s">
        <v>51</v>
      </c>
      <c r="O198">
        <v>1</v>
      </c>
      <c r="Q198">
        <v>1</v>
      </c>
    </row>
    <row r="199" spans="1:17">
      <c r="A199" t="s">
        <v>252</v>
      </c>
      <c r="C199" t="s">
        <v>49</v>
      </c>
      <c r="D199">
        <v>26</v>
      </c>
      <c r="F199">
        <v>26</v>
      </c>
      <c r="G199" t="s">
        <v>50</v>
      </c>
      <c r="H199" t="s">
        <v>51</v>
      </c>
      <c r="I199" t="s">
        <v>51</v>
      </c>
      <c r="J199" t="s">
        <v>51</v>
      </c>
      <c r="K199" t="s">
        <v>49</v>
      </c>
      <c r="L199" s="34">
        <v>2146.84</v>
      </c>
      <c r="M199" s="34">
        <v>0</v>
      </c>
      <c r="N199" s="34">
        <v>2146.84</v>
      </c>
      <c r="O199">
        <v>26</v>
      </c>
      <c r="Q199">
        <v>26</v>
      </c>
    </row>
    <row r="200" spans="1:17">
      <c r="A200" t="s">
        <v>253</v>
      </c>
      <c r="C200" t="s">
        <v>49</v>
      </c>
      <c r="D200">
        <v>12</v>
      </c>
      <c r="E200">
        <v>10</v>
      </c>
      <c r="F200">
        <v>12</v>
      </c>
      <c r="G200" t="s">
        <v>50</v>
      </c>
      <c r="H200" t="s">
        <v>51</v>
      </c>
      <c r="I200" t="s">
        <v>51</v>
      </c>
      <c r="J200" t="s">
        <v>51</v>
      </c>
      <c r="K200" t="s">
        <v>49</v>
      </c>
      <c r="L200" s="34">
        <v>44907.18</v>
      </c>
      <c r="M200" s="34">
        <v>0</v>
      </c>
      <c r="N200" s="34">
        <v>0</v>
      </c>
      <c r="O200">
        <v>1823</v>
      </c>
      <c r="P200">
        <v>107</v>
      </c>
      <c r="Q200">
        <v>1716</v>
      </c>
    </row>
    <row r="201" spans="1:17">
      <c r="A201" t="s">
        <v>254</v>
      </c>
      <c r="C201" t="s">
        <v>50</v>
      </c>
      <c r="D201" t="s">
        <v>51</v>
      </c>
      <c r="E201" t="s">
        <v>51</v>
      </c>
      <c r="F201" t="s">
        <v>51</v>
      </c>
      <c r="G201" t="s">
        <v>50</v>
      </c>
      <c r="H201" t="s">
        <v>51</v>
      </c>
      <c r="I201" t="s">
        <v>51</v>
      </c>
      <c r="J201" t="s">
        <v>51</v>
      </c>
      <c r="K201" t="s">
        <v>50</v>
      </c>
      <c r="L201" s="20" t="s">
        <v>51</v>
      </c>
      <c r="M201" s="20" t="s">
        <v>51</v>
      </c>
      <c r="N201" s="20" t="s">
        <v>51</v>
      </c>
    </row>
    <row r="202" spans="1:17">
      <c r="A202" t="s">
        <v>255</v>
      </c>
      <c r="C202" t="s">
        <v>49</v>
      </c>
      <c r="D202">
        <v>1</v>
      </c>
      <c r="E202">
        <v>1</v>
      </c>
      <c r="G202" t="s">
        <v>50</v>
      </c>
      <c r="H202" t="s">
        <v>51</v>
      </c>
      <c r="I202" t="s">
        <v>51</v>
      </c>
      <c r="J202" t="s">
        <v>51</v>
      </c>
      <c r="K202" t="s">
        <v>50</v>
      </c>
      <c r="L202" s="20" t="s">
        <v>51</v>
      </c>
      <c r="M202" s="20" t="s">
        <v>51</v>
      </c>
      <c r="N202" s="20" t="s">
        <v>51</v>
      </c>
      <c r="O202">
        <v>1</v>
      </c>
      <c r="P202">
        <v>1</v>
      </c>
      <c r="Q202">
        <v>1</v>
      </c>
    </row>
    <row r="203" spans="1:17">
      <c r="A203" t="s">
        <v>256</v>
      </c>
      <c r="C203" t="s">
        <v>50</v>
      </c>
      <c r="D203" t="s">
        <v>51</v>
      </c>
      <c r="E203" t="s">
        <v>51</v>
      </c>
      <c r="F203" t="s">
        <v>51</v>
      </c>
      <c r="G203" t="s">
        <v>50</v>
      </c>
      <c r="H203" t="s">
        <v>51</v>
      </c>
      <c r="I203" t="s">
        <v>51</v>
      </c>
      <c r="J203" t="s">
        <v>51</v>
      </c>
      <c r="K203" t="s">
        <v>50</v>
      </c>
      <c r="L203" s="20" t="s">
        <v>51</v>
      </c>
      <c r="M203" s="20" t="s">
        <v>51</v>
      </c>
      <c r="N203" s="20" t="s">
        <v>51</v>
      </c>
    </row>
    <row r="204" spans="1:17">
      <c r="A204" t="s">
        <v>257</v>
      </c>
      <c r="C204" t="s">
        <v>50</v>
      </c>
      <c r="D204" t="s">
        <v>51</v>
      </c>
      <c r="E204" t="s">
        <v>51</v>
      </c>
      <c r="F204" t="s">
        <v>51</v>
      </c>
      <c r="G204" t="s">
        <v>50</v>
      </c>
      <c r="H204" t="s">
        <v>51</v>
      </c>
      <c r="I204" t="s">
        <v>51</v>
      </c>
      <c r="J204" t="s">
        <v>51</v>
      </c>
      <c r="K204" t="s">
        <v>50</v>
      </c>
      <c r="L204" s="20" t="s">
        <v>51</v>
      </c>
      <c r="M204" s="20" t="s">
        <v>51</v>
      </c>
      <c r="N204" s="20" t="s">
        <v>51</v>
      </c>
    </row>
    <row r="205" spans="1:17">
      <c r="A205" t="s">
        <v>258</v>
      </c>
      <c r="C205" t="s">
        <v>49</v>
      </c>
      <c r="D205">
        <v>3</v>
      </c>
      <c r="F205">
        <v>3</v>
      </c>
      <c r="G205" t="s">
        <v>50</v>
      </c>
      <c r="H205" t="s">
        <v>51</v>
      </c>
      <c r="I205" t="s">
        <v>51</v>
      </c>
      <c r="J205" t="s">
        <v>51</v>
      </c>
      <c r="K205" t="s">
        <v>49</v>
      </c>
      <c r="L205" s="34">
        <v>800</v>
      </c>
      <c r="M205" s="34">
        <v>0</v>
      </c>
      <c r="N205" s="34">
        <v>800</v>
      </c>
    </row>
    <row r="206" spans="1:17">
      <c r="A206" t="s">
        <v>259</v>
      </c>
      <c r="C206" t="s">
        <v>50</v>
      </c>
      <c r="D206" t="s">
        <v>51</v>
      </c>
      <c r="E206" t="s">
        <v>51</v>
      </c>
      <c r="F206" t="s">
        <v>51</v>
      </c>
      <c r="G206" t="s">
        <v>50</v>
      </c>
      <c r="H206" t="s">
        <v>51</v>
      </c>
      <c r="I206" t="s">
        <v>51</v>
      </c>
      <c r="J206" t="s">
        <v>51</v>
      </c>
      <c r="K206" t="s">
        <v>50</v>
      </c>
      <c r="L206" s="20" t="s">
        <v>51</v>
      </c>
      <c r="M206" s="20" t="s">
        <v>51</v>
      </c>
      <c r="N206" s="20" t="s">
        <v>51</v>
      </c>
    </row>
    <row r="207" spans="1:17">
      <c r="A207" t="s">
        <v>260</v>
      </c>
      <c r="C207" t="s">
        <v>49</v>
      </c>
      <c r="D207">
        <v>2</v>
      </c>
      <c r="E207">
        <v>1</v>
      </c>
      <c r="F207">
        <v>1</v>
      </c>
      <c r="G207" t="s">
        <v>50</v>
      </c>
      <c r="H207" t="s">
        <v>51</v>
      </c>
      <c r="I207" t="s">
        <v>51</v>
      </c>
      <c r="J207" t="s">
        <v>51</v>
      </c>
      <c r="K207" t="s">
        <v>49</v>
      </c>
      <c r="L207" s="34">
        <v>525.45000000000005</v>
      </c>
      <c r="M207" s="34">
        <v>160</v>
      </c>
      <c r="N207" s="34">
        <v>365.45</v>
      </c>
    </row>
    <row r="208" spans="1:17">
      <c r="A208" t="s">
        <v>261</v>
      </c>
      <c r="C208" t="s">
        <v>50</v>
      </c>
      <c r="D208" t="s">
        <v>51</v>
      </c>
      <c r="E208" t="s">
        <v>51</v>
      </c>
      <c r="F208" t="s">
        <v>51</v>
      </c>
      <c r="G208" t="s">
        <v>50</v>
      </c>
      <c r="H208" t="s">
        <v>51</v>
      </c>
      <c r="I208" t="s">
        <v>51</v>
      </c>
      <c r="J208" t="s">
        <v>51</v>
      </c>
      <c r="K208" t="s">
        <v>50</v>
      </c>
      <c r="L208" s="20" t="s">
        <v>51</v>
      </c>
      <c r="M208" s="20" t="s">
        <v>51</v>
      </c>
      <c r="N208" s="20" t="s">
        <v>51</v>
      </c>
    </row>
    <row r="209" spans="1:17">
      <c r="A209" t="s">
        <v>262</v>
      </c>
      <c r="C209" t="s">
        <v>49</v>
      </c>
      <c r="D209">
        <v>5</v>
      </c>
      <c r="E209">
        <v>3</v>
      </c>
      <c r="F209">
        <v>3</v>
      </c>
      <c r="G209" t="s">
        <v>49</v>
      </c>
      <c r="H209">
        <v>6</v>
      </c>
      <c r="I209">
        <v>3</v>
      </c>
      <c r="J209">
        <v>3</v>
      </c>
      <c r="K209" t="s">
        <v>49</v>
      </c>
      <c r="L209" s="34">
        <v>1310</v>
      </c>
      <c r="M209" s="34">
        <v>425</v>
      </c>
      <c r="N209" s="34">
        <v>885</v>
      </c>
      <c r="O209">
        <v>12</v>
      </c>
      <c r="P209">
        <v>3</v>
      </c>
      <c r="Q209">
        <v>9</v>
      </c>
    </row>
    <row r="210" spans="1:17">
      <c r="A210" t="s">
        <v>263</v>
      </c>
      <c r="C210" t="s">
        <v>50</v>
      </c>
      <c r="D210" t="s">
        <v>51</v>
      </c>
      <c r="E210" t="s">
        <v>51</v>
      </c>
      <c r="F210" t="s">
        <v>51</v>
      </c>
      <c r="G210" t="s">
        <v>50</v>
      </c>
      <c r="H210" t="s">
        <v>51</v>
      </c>
      <c r="I210" t="s">
        <v>51</v>
      </c>
      <c r="J210" t="s">
        <v>51</v>
      </c>
      <c r="K210" t="s">
        <v>50</v>
      </c>
      <c r="L210" s="20" t="s">
        <v>51</v>
      </c>
      <c r="M210" s="20" t="s">
        <v>51</v>
      </c>
      <c r="N210" s="20" t="s">
        <v>51</v>
      </c>
    </row>
    <row r="211" spans="1:17">
      <c r="A211" t="s">
        <v>264</v>
      </c>
      <c r="C211" t="s">
        <v>49</v>
      </c>
      <c r="D211">
        <v>1</v>
      </c>
      <c r="F211">
        <v>1</v>
      </c>
      <c r="G211" t="s">
        <v>50</v>
      </c>
      <c r="H211" t="s">
        <v>51</v>
      </c>
      <c r="I211" t="s">
        <v>51</v>
      </c>
      <c r="J211" t="s">
        <v>51</v>
      </c>
      <c r="K211" t="s">
        <v>49</v>
      </c>
      <c r="L211" s="34">
        <v>497.7</v>
      </c>
      <c r="M211" s="34">
        <v>0</v>
      </c>
      <c r="N211" s="34">
        <v>497.7</v>
      </c>
      <c r="O211">
        <v>1</v>
      </c>
      <c r="Q211">
        <v>1</v>
      </c>
    </row>
    <row r="212" spans="1:17">
      <c r="A212" t="s">
        <v>265</v>
      </c>
      <c r="C212" t="s">
        <v>49</v>
      </c>
      <c r="D212">
        <v>3</v>
      </c>
      <c r="E212">
        <v>1</v>
      </c>
      <c r="F212">
        <v>2</v>
      </c>
      <c r="G212" t="s">
        <v>50</v>
      </c>
      <c r="H212" t="s">
        <v>51</v>
      </c>
      <c r="I212" t="s">
        <v>51</v>
      </c>
      <c r="J212" t="s">
        <v>51</v>
      </c>
      <c r="K212" t="s">
        <v>49</v>
      </c>
      <c r="L212" s="34">
        <v>675</v>
      </c>
      <c r="M212" s="34">
        <v>600</v>
      </c>
      <c r="N212" s="34">
        <v>75</v>
      </c>
      <c r="O212">
        <v>1</v>
      </c>
      <c r="P212">
        <v>1</v>
      </c>
    </row>
    <row r="213" spans="1:17">
      <c r="A213" t="s">
        <v>266</v>
      </c>
      <c r="C213" t="s">
        <v>49</v>
      </c>
      <c r="D213">
        <v>16</v>
      </c>
      <c r="E213">
        <v>4</v>
      </c>
      <c r="F213">
        <v>17</v>
      </c>
      <c r="G213" t="s">
        <v>50</v>
      </c>
      <c r="H213" t="s">
        <v>51</v>
      </c>
      <c r="I213" t="s">
        <v>51</v>
      </c>
      <c r="J213" t="s">
        <v>51</v>
      </c>
      <c r="K213" t="s">
        <v>49</v>
      </c>
      <c r="L213" s="34">
        <v>164892.56</v>
      </c>
      <c r="M213" s="34">
        <v>3170.19</v>
      </c>
      <c r="N213" s="34">
        <v>161722.37</v>
      </c>
      <c r="P213">
        <v>48</v>
      </c>
      <c r="Q213">
        <v>49</v>
      </c>
    </row>
    <row r="214" spans="1:17">
      <c r="A214" t="s">
        <v>267</v>
      </c>
      <c r="C214" t="s">
        <v>49</v>
      </c>
      <c r="D214">
        <v>10</v>
      </c>
      <c r="E214">
        <v>6</v>
      </c>
      <c r="F214">
        <v>4</v>
      </c>
      <c r="G214" t="s">
        <v>50</v>
      </c>
      <c r="H214" t="s">
        <v>51</v>
      </c>
      <c r="I214" t="s">
        <v>51</v>
      </c>
      <c r="J214" t="s">
        <v>51</v>
      </c>
      <c r="K214" t="s">
        <v>49</v>
      </c>
      <c r="L214" s="34">
        <v>2876.62</v>
      </c>
      <c r="M214" s="34">
        <v>1841.62</v>
      </c>
      <c r="N214" s="34">
        <v>1035</v>
      </c>
      <c r="O214">
        <v>10</v>
      </c>
      <c r="P214">
        <v>6</v>
      </c>
      <c r="Q214">
        <v>4</v>
      </c>
    </row>
    <row r="215" spans="1:17">
      <c r="A215" t="s">
        <v>268</v>
      </c>
      <c r="C215" t="s">
        <v>49</v>
      </c>
      <c r="D215">
        <v>3</v>
      </c>
      <c r="E215">
        <v>1</v>
      </c>
      <c r="F215">
        <v>2</v>
      </c>
      <c r="G215" t="s">
        <v>50</v>
      </c>
      <c r="H215" t="s">
        <v>51</v>
      </c>
      <c r="I215" t="s">
        <v>51</v>
      </c>
      <c r="J215" t="s">
        <v>51</v>
      </c>
      <c r="K215" t="s">
        <v>49</v>
      </c>
      <c r="L215" s="34">
        <v>26753.919999999998</v>
      </c>
      <c r="M215" s="34">
        <v>6294.6</v>
      </c>
      <c r="N215" s="34">
        <v>20459.32</v>
      </c>
    </row>
    <row r="216" spans="1:17">
      <c r="A216" t="s">
        <v>269</v>
      </c>
      <c r="C216" t="s">
        <v>49</v>
      </c>
      <c r="D216">
        <v>3</v>
      </c>
      <c r="E216">
        <v>2</v>
      </c>
      <c r="F216">
        <v>1</v>
      </c>
      <c r="G216" t="s">
        <v>50</v>
      </c>
      <c r="H216" t="s">
        <v>51</v>
      </c>
      <c r="I216" t="s">
        <v>51</v>
      </c>
      <c r="J216" t="s">
        <v>51</v>
      </c>
      <c r="K216" t="s">
        <v>49</v>
      </c>
      <c r="L216" s="34">
        <v>188</v>
      </c>
      <c r="M216" s="34">
        <v>0</v>
      </c>
      <c r="N216" s="34">
        <v>188</v>
      </c>
    </row>
    <row r="217" spans="1:17">
      <c r="A217" t="s">
        <v>270</v>
      </c>
      <c r="C217" t="s">
        <v>50</v>
      </c>
      <c r="D217" t="s">
        <v>51</v>
      </c>
      <c r="E217" t="s">
        <v>51</v>
      </c>
      <c r="F217" t="s">
        <v>51</v>
      </c>
      <c r="G217" t="s">
        <v>50</v>
      </c>
      <c r="H217" t="s">
        <v>51</v>
      </c>
      <c r="I217" t="s">
        <v>51</v>
      </c>
      <c r="J217" t="s">
        <v>51</v>
      </c>
      <c r="K217" t="s">
        <v>50</v>
      </c>
      <c r="L217" s="20" t="s">
        <v>51</v>
      </c>
      <c r="M217" s="20" t="s">
        <v>51</v>
      </c>
      <c r="N217" s="20" t="s">
        <v>51</v>
      </c>
    </row>
    <row r="218" spans="1:17">
      <c r="A218" t="s">
        <v>271</v>
      </c>
      <c r="C218" t="s">
        <v>50</v>
      </c>
      <c r="D218" t="s">
        <v>51</v>
      </c>
      <c r="E218" t="s">
        <v>51</v>
      </c>
      <c r="F218" t="s">
        <v>51</v>
      </c>
      <c r="G218" t="s">
        <v>50</v>
      </c>
      <c r="H218" t="s">
        <v>51</v>
      </c>
      <c r="I218" t="s">
        <v>51</v>
      </c>
      <c r="J218" t="s">
        <v>51</v>
      </c>
      <c r="K218" t="s">
        <v>50</v>
      </c>
      <c r="L218" s="20" t="s">
        <v>51</v>
      </c>
      <c r="M218" s="20" t="s">
        <v>51</v>
      </c>
      <c r="N218" s="20" t="s">
        <v>51</v>
      </c>
    </row>
    <row r="219" spans="1:17">
      <c r="A219" t="s">
        <v>272</v>
      </c>
      <c r="C219" t="s">
        <v>49</v>
      </c>
      <c r="D219">
        <v>7</v>
      </c>
      <c r="F219">
        <v>7</v>
      </c>
      <c r="G219" t="s">
        <v>50</v>
      </c>
      <c r="H219" t="s">
        <v>51</v>
      </c>
      <c r="I219" t="s">
        <v>51</v>
      </c>
      <c r="J219" t="s">
        <v>51</v>
      </c>
      <c r="K219" t="s">
        <v>49</v>
      </c>
      <c r="L219" s="34">
        <v>625</v>
      </c>
      <c r="M219" s="34">
        <v>0</v>
      </c>
      <c r="N219" s="34">
        <v>625</v>
      </c>
      <c r="O219">
        <v>7</v>
      </c>
      <c r="Q219">
        <v>7</v>
      </c>
    </row>
    <row r="220" spans="1:17">
      <c r="A220" t="s">
        <v>273</v>
      </c>
      <c r="C220" t="s">
        <v>49</v>
      </c>
      <c r="D220">
        <v>1</v>
      </c>
      <c r="F220">
        <v>1</v>
      </c>
      <c r="G220" t="s">
        <v>49</v>
      </c>
      <c r="H220">
        <v>1</v>
      </c>
      <c r="J220">
        <v>1</v>
      </c>
      <c r="K220" t="s">
        <v>49</v>
      </c>
      <c r="L220" s="34">
        <v>50</v>
      </c>
      <c r="M220" s="34">
        <v>0</v>
      </c>
      <c r="N220" s="34">
        <v>50</v>
      </c>
      <c r="O220">
        <v>13</v>
      </c>
      <c r="Q220">
        <v>1</v>
      </c>
    </row>
    <row r="221" spans="1:17">
      <c r="A221" t="s">
        <v>274</v>
      </c>
      <c r="C221" t="s">
        <v>49</v>
      </c>
      <c r="D221">
        <v>2465</v>
      </c>
      <c r="E221">
        <v>316</v>
      </c>
      <c r="F221">
        <v>2149</v>
      </c>
      <c r="G221" t="s">
        <v>50</v>
      </c>
      <c r="H221" t="s">
        <v>51</v>
      </c>
      <c r="I221" t="s">
        <v>51</v>
      </c>
      <c r="J221" t="s">
        <v>51</v>
      </c>
      <c r="K221" t="s">
        <v>49</v>
      </c>
      <c r="L221" s="34">
        <v>218829.75</v>
      </c>
      <c r="M221" s="34">
        <v>64524.47</v>
      </c>
      <c r="N221" s="34">
        <v>154305.28</v>
      </c>
    </row>
    <row r="222" spans="1:17">
      <c r="A222" t="s">
        <v>275</v>
      </c>
      <c r="C222" t="s">
        <v>49</v>
      </c>
      <c r="D222">
        <v>35</v>
      </c>
      <c r="E222">
        <v>14</v>
      </c>
      <c r="F222">
        <v>21</v>
      </c>
      <c r="G222" t="s">
        <v>49</v>
      </c>
      <c r="H222">
        <v>35</v>
      </c>
      <c r="I222">
        <v>14</v>
      </c>
      <c r="J222">
        <v>21</v>
      </c>
      <c r="K222" t="s">
        <v>49</v>
      </c>
      <c r="L222" s="34">
        <v>14222.75</v>
      </c>
      <c r="M222" s="34">
        <v>7658.95</v>
      </c>
      <c r="N222" s="34">
        <v>6563.8</v>
      </c>
      <c r="O222">
        <v>35</v>
      </c>
      <c r="P222">
        <v>14</v>
      </c>
      <c r="Q222">
        <v>21</v>
      </c>
    </row>
    <row r="223" spans="1:17">
      <c r="A223" t="s">
        <v>276</v>
      </c>
      <c r="B223" s="8" t="s">
        <v>65</v>
      </c>
      <c r="C223" t="s">
        <v>66</v>
      </c>
      <c r="D223" t="s">
        <v>66</v>
      </c>
      <c r="E223" t="s">
        <v>66</v>
      </c>
      <c r="F223" t="s">
        <v>66</v>
      </c>
      <c r="G223" t="s">
        <v>66</v>
      </c>
      <c r="H223" t="s">
        <v>66</v>
      </c>
      <c r="I223" t="s">
        <v>66</v>
      </c>
      <c r="J223" t="s">
        <v>66</v>
      </c>
      <c r="K223" t="s">
        <v>66</v>
      </c>
      <c r="L223" s="20" t="s">
        <v>66</v>
      </c>
      <c r="M223" s="20" t="s">
        <v>66</v>
      </c>
      <c r="N223" s="20" t="s">
        <v>66</v>
      </c>
      <c r="O223" t="s">
        <v>66</v>
      </c>
      <c r="P223" t="s">
        <v>66</v>
      </c>
      <c r="Q223" t="s">
        <v>66</v>
      </c>
    </row>
    <row r="224" spans="1:17">
      <c r="A224" t="s">
        <v>277</v>
      </c>
      <c r="C224" t="s">
        <v>49</v>
      </c>
      <c r="D224">
        <v>5</v>
      </c>
      <c r="E224">
        <v>4</v>
      </c>
      <c r="F224">
        <v>3</v>
      </c>
      <c r="G224" t="s">
        <v>50</v>
      </c>
      <c r="H224" t="s">
        <v>51</v>
      </c>
      <c r="I224" t="s">
        <v>51</v>
      </c>
      <c r="J224" t="s">
        <v>51</v>
      </c>
      <c r="K224" t="s">
        <v>49</v>
      </c>
      <c r="L224" s="34">
        <v>2325.64</v>
      </c>
      <c r="M224" s="34">
        <v>1168.22</v>
      </c>
      <c r="N224" s="34">
        <v>1157.42</v>
      </c>
    </row>
    <row r="225" spans="1:17">
      <c r="A225" t="s">
        <v>278</v>
      </c>
      <c r="C225" t="s">
        <v>50</v>
      </c>
      <c r="D225" t="s">
        <v>51</v>
      </c>
      <c r="E225" t="s">
        <v>51</v>
      </c>
      <c r="F225" t="s">
        <v>51</v>
      </c>
      <c r="G225" t="s">
        <v>50</v>
      </c>
      <c r="H225" t="s">
        <v>51</v>
      </c>
      <c r="I225" t="s">
        <v>51</v>
      </c>
      <c r="J225" t="s">
        <v>51</v>
      </c>
      <c r="K225" t="s">
        <v>50</v>
      </c>
      <c r="L225" s="20" t="s">
        <v>51</v>
      </c>
      <c r="M225" s="20" t="s">
        <v>51</v>
      </c>
      <c r="N225" s="20" t="s">
        <v>51</v>
      </c>
    </row>
    <row r="226" spans="1:17">
      <c r="A226" t="s">
        <v>279</v>
      </c>
      <c r="C226" t="s">
        <v>49</v>
      </c>
      <c r="D226">
        <v>2</v>
      </c>
      <c r="E226">
        <v>1</v>
      </c>
      <c r="F226">
        <v>1</v>
      </c>
      <c r="G226" t="s">
        <v>50</v>
      </c>
      <c r="H226" t="s">
        <v>51</v>
      </c>
      <c r="I226" t="s">
        <v>51</v>
      </c>
      <c r="J226" t="s">
        <v>51</v>
      </c>
      <c r="K226" t="s">
        <v>50</v>
      </c>
      <c r="L226" s="20" t="s">
        <v>51</v>
      </c>
      <c r="M226" s="20" t="s">
        <v>51</v>
      </c>
      <c r="N226" s="20" t="s">
        <v>51</v>
      </c>
    </row>
    <row r="227" spans="1:17">
      <c r="A227" t="s">
        <v>280</v>
      </c>
      <c r="C227" t="s">
        <v>49</v>
      </c>
      <c r="D227">
        <v>5</v>
      </c>
      <c r="E227">
        <v>1</v>
      </c>
      <c r="F227">
        <v>6</v>
      </c>
      <c r="G227" t="s">
        <v>50</v>
      </c>
      <c r="H227" t="s">
        <v>51</v>
      </c>
      <c r="I227" t="s">
        <v>51</v>
      </c>
      <c r="J227" t="s">
        <v>51</v>
      </c>
      <c r="K227" t="s">
        <v>49</v>
      </c>
      <c r="L227" s="34">
        <v>4297.6499999999996</v>
      </c>
      <c r="M227" s="34">
        <v>100</v>
      </c>
      <c r="N227" s="34">
        <v>4197.6499999999996</v>
      </c>
      <c r="O227">
        <v>4</v>
      </c>
      <c r="Q227">
        <v>4</v>
      </c>
    </row>
    <row r="228" spans="1:17">
      <c r="A228" t="s">
        <v>281</v>
      </c>
      <c r="C228" t="s">
        <v>49</v>
      </c>
      <c r="D228">
        <v>197</v>
      </c>
      <c r="E228">
        <v>116</v>
      </c>
      <c r="F228">
        <v>81</v>
      </c>
      <c r="G228" t="s">
        <v>49</v>
      </c>
      <c r="H228">
        <v>186</v>
      </c>
      <c r="I228">
        <v>105</v>
      </c>
      <c r="J228">
        <v>81</v>
      </c>
      <c r="K228" t="s">
        <v>49</v>
      </c>
      <c r="L228" s="34">
        <v>702917.44</v>
      </c>
      <c r="M228" s="34">
        <v>118335.55</v>
      </c>
      <c r="N228" s="34">
        <v>584581.89</v>
      </c>
      <c r="O228">
        <v>878</v>
      </c>
      <c r="P228">
        <v>238</v>
      </c>
      <c r="Q228">
        <v>640</v>
      </c>
    </row>
    <row r="229" spans="1:17">
      <c r="A229" t="s">
        <v>282</v>
      </c>
      <c r="C229" t="s">
        <v>50</v>
      </c>
      <c r="D229" t="s">
        <v>51</v>
      </c>
      <c r="E229" t="s">
        <v>51</v>
      </c>
      <c r="F229" t="s">
        <v>51</v>
      </c>
      <c r="G229" t="s">
        <v>50</v>
      </c>
      <c r="H229" t="s">
        <v>51</v>
      </c>
      <c r="I229" t="s">
        <v>51</v>
      </c>
      <c r="J229" t="s">
        <v>51</v>
      </c>
      <c r="K229" t="s">
        <v>50</v>
      </c>
      <c r="L229" s="20" t="s">
        <v>51</v>
      </c>
      <c r="M229" s="20" t="s">
        <v>51</v>
      </c>
      <c r="N229" s="20" t="s">
        <v>51</v>
      </c>
    </row>
    <row r="230" spans="1:17">
      <c r="A230" t="s">
        <v>283</v>
      </c>
      <c r="C230" t="s">
        <v>49</v>
      </c>
      <c r="D230">
        <v>1</v>
      </c>
      <c r="F230">
        <v>1</v>
      </c>
      <c r="G230" t="s">
        <v>50</v>
      </c>
      <c r="H230" t="s">
        <v>51</v>
      </c>
      <c r="I230" t="s">
        <v>51</v>
      </c>
      <c r="J230" t="s">
        <v>51</v>
      </c>
      <c r="K230" t="s">
        <v>49</v>
      </c>
      <c r="L230" s="34">
        <v>1750</v>
      </c>
      <c r="M230" s="34">
        <v>0</v>
      </c>
      <c r="N230" s="34">
        <v>1750</v>
      </c>
      <c r="O230">
        <v>14</v>
      </c>
    </row>
    <row r="231" spans="1:17">
      <c r="A231" t="s">
        <v>284</v>
      </c>
      <c r="C231" t="s">
        <v>49</v>
      </c>
      <c r="D231">
        <v>1</v>
      </c>
      <c r="F231">
        <v>1</v>
      </c>
      <c r="G231" t="s">
        <v>50</v>
      </c>
      <c r="H231" t="s">
        <v>51</v>
      </c>
      <c r="I231" t="s">
        <v>51</v>
      </c>
      <c r="J231" t="s">
        <v>51</v>
      </c>
      <c r="K231" t="s">
        <v>49</v>
      </c>
      <c r="L231" s="34">
        <v>357.24</v>
      </c>
      <c r="M231" s="34">
        <v>0</v>
      </c>
      <c r="N231" s="34">
        <v>357.24</v>
      </c>
      <c r="O231">
        <v>1</v>
      </c>
      <c r="Q231">
        <v>1</v>
      </c>
    </row>
    <row r="232" spans="1:17">
      <c r="A232" t="s">
        <v>285</v>
      </c>
      <c r="C232" t="s">
        <v>50</v>
      </c>
      <c r="D232" t="s">
        <v>51</v>
      </c>
      <c r="E232" t="s">
        <v>51</v>
      </c>
      <c r="F232" t="s">
        <v>51</v>
      </c>
      <c r="G232" t="s">
        <v>50</v>
      </c>
      <c r="H232" t="s">
        <v>51</v>
      </c>
      <c r="I232" t="s">
        <v>51</v>
      </c>
      <c r="J232" t="s">
        <v>51</v>
      </c>
      <c r="K232" t="s">
        <v>50</v>
      </c>
      <c r="L232" s="20" t="s">
        <v>51</v>
      </c>
      <c r="M232" s="20" t="s">
        <v>51</v>
      </c>
      <c r="N232" s="20" t="s">
        <v>51</v>
      </c>
    </row>
    <row r="233" spans="1:17">
      <c r="A233" t="s">
        <v>286</v>
      </c>
      <c r="C233" t="s">
        <v>49</v>
      </c>
      <c r="D233">
        <v>19</v>
      </c>
      <c r="F233">
        <v>19</v>
      </c>
      <c r="G233" t="s">
        <v>50</v>
      </c>
      <c r="H233" t="s">
        <v>51</v>
      </c>
      <c r="I233" t="s">
        <v>51</v>
      </c>
      <c r="J233" t="s">
        <v>51</v>
      </c>
      <c r="K233" t="s">
        <v>49</v>
      </c>
      <c r="L233" s="34">
        <v>7130</v>
      </c>
      <c r="M233" s="34">
        <v>0</v>
      </c>
      <c r="N233" s="34">
        <v>7130</v>
      </c>
    </row>
    <row r="234" spans="1:17">
      <c r="A234" t="s">
        <v>287</v>
      </c>
      <c r="C234" t="s">
        <v>49</v>
      </c>
      <c r="D234">
        <v>4</v>
      </c>
      <c r="E234">
        <v>4</v>
      </c>
      <c r="F234">
        <v>2</v>
      </c>
      <c r="G234" t="s">
        <v>50</v>
      </c>
      <c r="H234" t="s">
        <v>51</v>
      </c>
      <c r="I234" t="s">
        <v>51</v>
      </c>
      <c r="J234" t="s">
        <v>51</v>
      </c>
      <c r="K234" t="s">
        <v>49</v>
      </c>
      <c r="L234" s="34">
        <v>128546.06</v>
      </c>
      <c r="M234" s="34">
        <v>2520</v>
      </c>
      <c r="N234" s="34">
        <v>0</v>
      </c>
      <c r="O234">
        <v>947</v>
      </c>
      <c r="P234">
        <v>42</v>
      </c>
      <c r="Q234">
        <v>905</v>
      </c>
    </row>
    <row r="235" spans="1:17">
      <c r="A235" t="s">
        <v>288</v>
      </c>
      <c r="C235" t="s">
        <v>49</v>
      </c>
      <c r="D235">
        <v>7</v>
      </c>
      <c r="E235">
        <v>2</v>
      </c>
      <c r="F235">
        <v>5</v>
      </c>
      <c r="G235" t="s">
        <v>49</v>
      </c>
      <c r="H235">
        <v>7</v>
      </c>
      <c r="I235">
        <v>2</v>
      </c>
      <c r="J235">
        <v>5</v>
      </c>
      <c r="K235" t="s">
        <v>49</v>
      </c>
      <c r="L235" s="34">
        <v>1631.84</v>
      </c>
      <c r="M235" s="34">
        <v>490</v>
      </c>
      <c r="N235" s="34">
        <v>829.34</v>
      </c>
      <c r="O235">
        <v>7</v>
      </c>
      <c r="P235">
        <v>2</v>
      </c>
      <c r="Q235">
        <v>5</v>
      </c>
    </row>
    <row r="236" spans="1:17">
      <c r="A236" t="s">
        <v>289</v>
      </c>
      <c r="C236" t="s">
        <v>49</v>
      </c>
      <c r="D236">
        <v>15</v>
      </c>
      <c r="G236" t="s">
        <v>50</v>
      </c>
      <c r="H236" t="s">
        <v>51</v>
      </c>
      <c r="I236" t="s">
        <v>51</v>
      </c>
      <c r="J236" t="s">
        <v>51</v>
      </c>
      <c r="K236" t="s">
        <v>49</v>
      </c>
      <c r="L236" s="34">
        <v>2438.6999999999998</v>
      </c>
      <c r="M236" s="34">
        <v>0</v>
      </c>
      <c r="N236" s="34">
        <v>2438.6999999999998</v>
      </c>
      <c r="O236">
        <v>15</v>
      </c>
      <c r="Q236">
        <v>15</v>
      </c>
    </row>
    <row r="237" spans="1:17">
      <c r="A237" t="s">
        <v>290</v>
      </c>
      <c r="C237" t="s">
        <v>49</v>
      </c>
      <c r="D237">
        <v>17</v>
      </c>
      <c r="E237">
        <v>13</v>
      </c>
      <c r="F237">
        <v>4</v>
      </c>
      <c r="G237" t="s">
        <v>49</v>
      </c>
      <c r="H237">
        <v>21</v>
      </c>
      <c r="J237">
        <v>21</v>
      </c>
      <c r="K237" t="s">
        <v>49</v>
      </c>
      <c r="L237" s="34">
        <v>50823.75</v>
      </c>
      <c r="M237" s="34">
        <v>4562.72</v>
      </c>
      <c r="N237" s="34">
        <v>46261.03</v>
      </c>
      <c r="O237">
        <v>29</v>
      </c>
      <c r="Q237">
        <v>29</v>
      </c>
    </row>
    <row r="238" spans="1:17">
      <c r="A238" t="s">
        <v>291</v>
      </c>
      <c r="C238" t="s">
        <v>49</v>
      </c>
      <c r="D238">
        <v>4</v>
      </c>
      <c r="E238">
        <v>2</v>
      </c>
      <c r="F238">
        <v>2</v>
      </c>
      <c r="G238" t="s">
        <v>50</v>
      </c>
      <c r="H238" t="s">
        <v>51</v>
      </c>
      <c r="I238" t="s">
        <v>51</v>
      </c>
      <c r="J238" t="s">
        <v>51</v>
      </c>
      <c r="K238" t="s">
        <v>49</v>
      </c>
      <c r="L238" s="34">
        <v>13445.02</v>
      </c>
      <c r="M238" s="34">
        <v>4895.95</v>
      </c>
      <c r="N238" s="34">
        <v>8549.07</v>
      </c>
    </row>
    <row r="239" spans="1:17">
      <c r="A239" t="s">
        <v>292</v>
      </c>
      <c r="C239" t="s">
        <v>49</v>
      </c>
      <c r="D239">
        <v>16</v>
      </c>
      <c r="E239">
        <v>1</v>
      </c>
      <c r="F239">
        <v>15</v>
      </c>
      <c r="G239" t="s">
        <v>50</v>
      </c>
      <c r="H239" t="s">
        <v>51</v>
      </c>
      <c r="I239" t="s">
        <v>51</v>
      </c>
      <c r="J239" t="s">
        <v>51</v>
      </c>
      <c r="K239" t="s">
        <v>49</v>
      </c>
      <c r="L239" s="34">
        <v>13061.4</v>
      </c>
      <c r="M239" s="34">
        <v>411.25</v>
      </c>
      <c r="N239" s="34">
        <v>12650.15</v>
      </c>
    </row>
    <row r="240" spans="1:17">
      <c r="A240" t="s">
        <v>293</v>
      </c>
      <c r="C240" t="s">
        <v>49</v>
      </c>
      <c r="D240">
        <v>60</v>
      </c>
      <c r="G240" t="s">
        <v>49</v>
      </c>
      <c r="H240">
        <v>60</v>
      </c>
      <c r="K240" t="s">
        <v>49</v>
      </c>
      <c r="L240" s="34">
        <v>18868.32</v>
      </c>
      <c r="M240" s="34">
        <v>0</v>
      </c>
      <c r="N240" s="34">
        <v>0</v>
      </c>
    </row>
    <row r="241" spans="1:17">
      <c r="A241" t="s">
        <v>294</v>
      </c>
      <c r="C241" t="s">
        <v>49</v>
      </c>
      <c r="G241" t="s">
        <v>50</v>
      </c>
      <c r="H241" t="s">
        <v>51</v>
      </c>
      <c r="I241" t="s">
        <v>51</v>
      </c>
      <c r="J241" t="s">
        <v>51</v>
      </c>
      <c r="K241" t="s">
        <v>49</v>
      </c>
      <c r="L241" s="34">
        <v>113760</v>
      </c>
      <c r="M241" s="34">
        <v>0</v>
      </c>
      <c r="N241" s="34">
        <v>0</v>
      </c>
    </row>
    <row r="242" spans="1:17">
      <c r="A242" t="s">
        <v>295</v>
      </c>
      <c r="C242" t="s">
        <v>49</v>
      </c>
      <c r="D242">
        <v>3</v>
      </c>
      <c r="E242">
        <v>1</v>
      </c>
      <c r="F242">
        <v>1</v>
      </c>
      <c r="G242" t="s">
        <v>50</v>
      </c>
      <c r="H242" t="s">
        <v>51</v>
      </c>
      <c r="I242" t="s">
        <v>51</v>
      </c>
      <c r="J242" t="s">
        <v>51</v>
      </c>
      <c r="K242" t="s">
        <v>49</v>
      </c>
      <c r="L242" s="34">
        <v>4715</v>
      </c>
      <c r="M242" s="34">
        <v>0</v>
      </c>
      <c r="N242" s="34">
        <v>4715</v>
      </c>
    </row>
    <row r="243" spans="1:17">
      <c r="A243" t="s">
        <v>296</v>
      </c>
      <c r="C243" t="s">
        <v>49</v>
      </c>
      <c r="D243">
        <v>4</v>
      </c>
      <c r="E243">
        <v>1</v>
      </c>
      <c r="F243">
        <v>4</v>
      </c>
      <c r="G243" t="s">
        <v>49</v>
      </c>
      <c r="H243">
        <v>4</v>
      </c>
      <c r="I243">
        <v>1</v>
      </c>
      <c r="J243">
        <v>4</v>
      </c>
      <c r="K243" t="s">
        <v>49</v>
      </c>
      <c r="L243" s="34">
        <v>4699</v>
      </c>
      <c r="M243" s="34">
        <v>223</v>
      </c>
      <c r="N243" s="34">
        <v>4476</v>
      </c>
      <c r="O243">
        <v>19</v>
      </c>
      <c r="P243">
        <v>1</v>
      </c>
      <c r="Q243">
        <v>18</v>
      </c>
    </row>
    <row r="244" spans="1:17">
      <c r="A244" t="s">
        <v>297</v>
      </c>
      <c r="C244" t="s">
        <v>49</v>
      </c>
      <c r="D244">
        <v>5</v>
      </c>
      <c r="E244">
        <v>4</v>
      </c>
      <c r="F244">
        <v>2</v>
      </c>
      <c r="G244" t="s">
        <v>50</v>
      </c>
      <c r="H244" t="s">
        <v>51</v>
      </c>
      <c r="I244" t="s">
        <v>51</v>
      </c>
      <c r="J244" t="s">
        <v>51</v>
      </c>
      <c r="K244" t="s">
        <v>49</v>
      </c>
      <c r="L244" s="34">
        <v>24575</v>
      </c>
      <c r="M244" s="34">
        <v>13980</v>
      </c>
      <c r="N244" s="34">
        <v>10595</v>
      </c>
    </row>
    <row r="245" spans="1:17">
      <c r="A245" t="s">
        <v>298</v>
      </c>
      <c r="C245" t="s">
        <v>49</v>
      </c>
      <c r="D245">
        <v>8</v>
      </c>
      <c r="F245">
        <v>8</v>
      </c>
      <c r="G245" t="s">
        <v>50</v>
      </c>
      <c r="H245" t="s">
        <v>51</v>
      </c>
      <c r="I245" t="s">
        <v>51</v>
      </c>
      <c r="J245" t="s">
        <v>51</v>
      </c>
      <c r="K245" t="s">
        <v>49</v>
      </c>
      <c r="L245" s="34">
        <v>3010</v>
      </c>
      <c r="M245" s="34">
        <v>0</v>
      </c>
      <c r="N245" s="34">
        <v>3010</v>
      </c>
    </row>
    <row r="246" spans="1:17">
      <c r="A246" t="s">
        <v>299</v>
      </c>
      <c r="C246" t="s">
        <v>50</v>
      </c>
      <c r="D246" t="s">
        <v>51</v>
      </c>
      <c r="E246" t="s">
        <v>51</v>
      </c>
      <c r="F246" t="s">
        <v>51</v>
      </c>
      <c r="G246" t="s">
        <v>50</v>
      </c>
      <c r="H246" t="s">
        <v>51</v>
      </c>
      <c r="I246" t="s">
        <v>51</v>
      </c>
      <c r="J246" t="s">
        <v>51</v>
      </c>
      <c r="K246" t="s">
        <v>50</v>
      </c>
      <c r="L246" s="20" t="s">
        <v>51</v>
      </c>
      <c r="M246" s="20" t="s">
        <v>51</v>
      </c>
      <c r="N246" s="20" t="s">
        <v>51</v>
      </c>
    </row>
    <row r="247" spans="1:17">
      <c r="A247" t="s">
        <v>300</v>
      </c>
      <c r="C247" t="s">
        <v>49</v>
      </c>
      <c r="D247">
        <v>441</v>
      </c>
      <c r="E247">
        <v>18</v>
      </c>
      <c r="F247">
        <v>423</v>
      </c>
      <c r="G247" t="s">
        <v>50</v>
      </c>
      <c r="H247" t="s">
        <v>51</v>
      </c>
      <c r="I247" t="s">
        <v>51</v>
      </c>
      <c r="J247" t="s">
        <v>51</v>
      </c>
      <c r="K247" t="s">
        <v>49</v>
      </c>
      <c r="L247" s="34">
        <v>165300.79</v>
      </c>
      <c r="M247" s="34">
        <v>13853.75</v>
      </c>
      <c r="N247" s="34">
        <v>151447.04000000001</v>
      </c>
    </row>
    <row r="248" spans="1:17">
      <c r="A248" t="s">
        <v>301</v>
      </c>
      <c r="C248" t="s">
        <v>49</v>
      </c>
      <c r="D248">
        <v>29</v>
      </c>
      <c r="E248">
        <v>10</v>
      </c>
      <c r="F248">
        <v>19</v>
      </c>
      <c r="G248" t="s">
        <v>49</v>
      </c>
      <c r="H248">
        <v>5</v>
      </c>
      <c r="J248">
        <v>5</v>
      </c>
      <c r="K248" t="s">
        <v>49</v>
      </c>
      <c r="L248" s="34">
        <v>12758.69</v>
      </c>
      <c r="M248" s="34">
        <v>4613.7</v>
      </c>
      <c r="N248" s="34">
        <v>8144.99</v>
      </c>
      <c r="O248">
        <v>5</v>
      </c>
      <c r="Q248">
        <v>5</v>
      </c>
    </row>
    <row r="249" spans="1:17">
      <c r="A249" t="s">
        <v>302</v>
      </c>
      <c r="C249" t="s">
        <v>49</v>
      </c>
      <c r="D249">
        <v>11</v>
      </c>
      <c r="F249">
        <v>11</v>
      </c>
      <c r="G249" t="s">
        <v>50</v>
      </c>
      <c r="H249" t="s">
        <v>51</v>
      </c>
      <c r="I249" t="s">
        <v>51</v>
      </c>
      <c r="J249" t="s">
        <v>51</v>
      </c>
      <c r="K249" t="s">
        <v>49</v>
      </c>
      <c r="L249" s="34">
        <v>2500</v>
      </c>
      <c r="M249" s="34">
        <v>0</v>
      </c>
      <c r="N249" s="34">
        <v>2500</v>
      </c>
    </row>
    <row r="250" spans="1:17">
      <c r="A250" t="s">
        <v>303</v>
      </c>
      <c r="C250" t="s">
        <v>50</v>
      </c>
      <c r="D250" t="s">
        <v>51</v>
      </c>
      <c r="E250" t="s">
        <v>51</v>
      </c>
      <c r="F250" t="s">
        <v>51</v>
      </c>
      <c r="G250" t="s">
        <v>50</v>
      </c>
      <c r="H250" t="s">
        <v>51</v>
      </c>
      <c r="I250" t="s">
        <v>51</v>
      </c>
      <c r="J250" t="s">
        <v>51</v>
      </c>
      <c r="K250" t="s">
        <v>50</v>
      </c>
      <c r="L250" s="20" t="s">
        <v>51</v>
      </c>
      <c r="M250" s="20" t="s">
        <v>51</v>
      </c>
      <c r="N250" s="20" t="s">
        <v>51</v>
      </c>
    </row>
    <row r="251" spans="1:17">
      <c r="A251" t="s">
        <v>304</v>
      </c>
      <c r="C251" t="s">
        <v>49</v>
      </c>
      <c r="D251">
        <v>2</v>
      </c>
      <c r="E251">
        <v>1</v>
      </c>
      <c r="F251">
        <v>1</v>
      </c>
      <c r="G251" t="s">
        <v>50</v>
      </c>
      <c r="H251" t="s">
        <v>51</v>
      </c>
      <c r="I251" t="s">
        <v>51</v>
      </c>
      <c r="J251" t="s">
        <v>51</v>
      </c>
      <c r="K251" t="s">
        <v>50</v>
      </c>
      <c r="L251" s="20" t="s">
        <v>51</v>
      </c>
      <c r="M251" s="20" t="s">
        <v>51</v>
      </c>
      <c r="N251" s="20" t="s">
        <v>51</v>
      </c>
      <c r="O251">
        <v>2</v>
      </c>
      <c r="P251">
        <v>1</v>
      </c>
      <c r="Q251">
        <v>1</v>
      </c>
    </row>
    <row r="252" spans="1:17">
      <c r="A252" t="s">
        <v>305</v>
      </c>
      <c r="C252" t="s">
        <v>49</v>
      </c>
      <c r="D252">
        <v>19</v>
      </c>
      <c r="E252">
        <v>9</v>
      </c>
      <c r="F252">
        <v>11</v>
      </c>
      <c r="G252" t="s">
        <v>49</v>
      </c>
      <c r="H252">
        <v>6</v>
      </c>
      <c r="J252">
        <v>6</v>
      </c>
      <c r="K252" t="s">
        <v>50</v>
      </c>
      <c r="L252" s="20" t="s">
        <v>51</v>
      </c>
      <c r="M252" s="20" t="s">
        <v>51</v>
      </c>
      <c r="N252" s="20" t="s">
        <v>51</v>
      </c>
      <c r="O252">
        <v>6</v>
      </c>
      <c r="Q252">
        <v>6</v>
      </c>
    </row>
    <row r="253" spans="1:17">
      <c r="A253" t="s">
        <v>306</v>
      </c>
      <c r="C253" t="s">
        <v>49</v>
      </c>
      <c r="D253">
        <v>5</v>
      </c>
      <c r="F253">
        <v>5</v>
      </c>
      <c r="G253" t="s">
        <v>50</v>
      </c>
      <c r="H253" t="s">
        <v>51</v>
      </c>
      <c r="I253" t="s">
        <v>51</v>
      </c>
      <c r="J253" t="s">
        <v>51</v>
      </c>
      <c r="K253" t="s">
        <v>50</v>
      </c>
      <c r="L253" s="20" t="s">
        <v>51</v>
      </c>
      <c r="M253" s="20" t="s">
        <v>51</v>
      </c>
      <c r="N253" s="20" t="s">
        <v>51</v>
      </c>
      <c r="Q253">
        <v>19</v>
      </c>
    </row>
    <row r="254" spans="1:17">
      <c r="A254" t="s">
        <v>307</v>
      </c>
      <c r="C254" t="s">
        <v>49</v>
      </c>
      <c r="D254">
        <v>28</v>
      </c>
      <c r="E254">
        <v>20</v>
      </c>
      <c r="F254">
        <v>29</v>
      </c>
      <c r="G254" t="s">
        <v>49</v>
      </c>
      <c r="H254">
        <v>7</v>
      </c>
      <c r="J254">
        <v>7</v>
      </c>
      <c r="K254" t="s">
        <v>49</v>
      </c>
      <c r="L254" s="34">
        <v>19007.5</v>
      </c>
      <c r="M254" s="34">
        <v>12137.5</v>
      </c>
      <c r="N254" s="34">
        <v>6870</v>
      </c>
      <c r="O254">
        <v>7</v>
      </c>
      <c r="Q254">
        <v>7</v>
      </c>
    </row>
    <row r="255" spans="1:17">
      <c r="A255" s="32" t="s">
        <v>308</v>
      </c>
      <c r="B255" s="32"/>
      <c r="C255" s="32" t="s">
        <v>49</v>
      </c>
      <c r="D255" s="32">
        <v>1</v>
      </c>
      <c r="E255" s="32"/>
      <c r="F255" s="32">
        <v>1</v>
      </c>
      <c r="G255" s="32" t="s">
        <v>49</v>
      </c>
      <c r="H255" s="32">
        <v>1</v>
      </c>
      <c r="I255" s="32"/>
      <c r="J255" s="32">
        <v>1</v>
      </c>
      <c r="K255" s="32" t="s">
        <v>49</v>
      </c>
      <c r="L255" s="35">
        <v>75</v>
      </c>
      <c r="M255" s="35">
        <v>0</v>
      </c>
      <c r="N255" s="35">
        <v>75</v>
      </c>
      <c r="O255" s="32"/>
      <c r="P255" s="32"/>
      <c r="Q255" s="32"/>
    </row>
    <row r="256" spans="1:17">
      <c r="A256" s="33" t="s">
        <v>309</v>
      </c>
      <c r="D256" s="12">
        <f>SUM(D2:D255)</f>
        <v>8104</v>
      </c>
      <c r="E256" s="12">
        <f>SUM(E2:E255)</f>
        <v>1482</v>
      </c>
      <c r="F256" s="12">
        <f>SUM(F2:F255)</f>
        <v>6433</v>
      </c>
      <c r="H256" s="12">
        <f>SUM(H2:H255)</f>
        <v>1156</v>
      </c>
      <c r="I256" s="12">
        <f>SUM(I2:I255)</f>
        <v>311</v>
      </c>
      <c r="J256" s="12">
        <f>SUM(J2:J255)</f>
        <v>728</v>
      </c>
      <c r="K256" s="36"/>
      <c r="L256" s="37">
        <f>SUM(L2:L255)</f>
        <v>10287702.689999996</v>
      </c>
      <c r="M256" s="37">
        <f>SUM(M2:M255)</f>
        <v>1489785.81</v>
      </c>
      <c r="N256" s="37">
        <f>SUM(N2:N255)</f>
        <v>7110359.4800000023</v>
      </c>
      <c r="O256" s="38">
        <f>SUM(O2:O255)</f>
        <v>116532</v>
      </c>
      <c r="P256" s="38">
        <f>SUM(P2:P255)</f>
        <v>29857</v>
      </c>
      <c r="Q256" s="38">
        <f>SUM(Q2:Q255)</f>
        <v>82809</v>
      </c>
    </row>
  </sheetData>
  <autoFilter ref="A1:Q255" xr:uid="{00000000-0001-0000-00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FFE6B-5EBC-4B43-A894-6432089E6969}">
  <dimension ref="A1:M22"/>
  <sheetViews>
    <sheetView tabSelected="1" topLeftCell="A6" workbookViewId="0">
      <selection activeCell="G16" sqref="G16"/>
    </sheetView>
  </sheetViews>
  <sheetFormatPr defaultRowHeight="14.45"/>
  <cols>
    <col min="1" max="1" width="12.5703125" customWidth="1"/>
    <col min="2" max="2" width="20.28515625" customWidth="1"/>
    <col min="3" max="3" width="11.5703125" customWidth="1"/>
    <col min="4" max="4" width="6.5703125" style="17" customWidth="1"/>
    <col min="5" max="5" width="16.28515625" customWidth="1"/>
    <col min="6" max="6" width="14.28515625" customWidth="1"/>
    <col min="7" max="7" width="12.5703125" customWidth="1"/>
    <col min="8" max="8" width="21.7109375" customWidth="1"/>
  </cols>
  <sheetData>
    <row r="1" spans="1:13" ht="86.45">
      <c r="B1" s="16" t="s">
        <v>310</v>
      </c>
      <c r="C1" s="16"/>
      <c r="D1" s="18"/>
      <c r="F1" s="42" t="s">
        <v>311</v>
      </c>
      <c r="G1" s="13"/>
    </row>
    <row r="2" spans="1:13">
      <c r="A2" s="14" t="s">
        <v>49</v>
      </c>
      <c r="B2" s="12">
        <f>COUNTIF('data as of 1-14-25'!C$2:C$255, "Yes")</f>
        <v>179</v>
      </c>
      <c r="C2" s="12"/>
      <c r="D2" s="19"/>
      <c r="E2" s="15" t="s">
        <v>312</v>
      </c>
      <c r="F2" s="12">
        <f>'data as of 1-14-25'!E256</f>
        <v>1482</v>
      </c>
    </row>
    <row r="3" spans="1:13">
      <c r="A3" s="14" t="s">
        <v>50</v>
      </c>
      <c r="B3" s="12">
        <f>COUNTIF('data as of 1-14-25'!C$2:C$255, "No")</f>
        <v>68</v>
      </c>
      <c r="C3" s="12"/>
      <c r="D3" s="19"/>
      <c r="E3" s="15" t="s">
        <v>313</v>
      </c>
      <c r="F3" s="12">
        <f>'data as of 1-14-25'!F256</f>
        <v>6433</v>
      </c>
    </row>
    <row r="4" spans="1:13">
      <c r="A4" s="14" t="s">
        <v>314</v>
      </c>
      <c r="B4" s="12">
        <f>COUNTIF('data as of 1-14-25'!C$2:C$255, "Not Reported")</f>
        <v>7</v>
      </c>
      <c r="C4" s="12"/>
      <c r="D4" s="19"/>
      <c r="E4" s="14" t="s">
        <v>315</v>
      </c>
      <c r="F4" s="12">
        <f>'data as of 1-14-25'!D256</f>
        <v>8104</v>
      </c>
      <c r="G4" s="12"/>
    </row>
    <row r="5" spans="1:13">
      <c r="A5" s="14" t="s">
        <v>315</v>
      </c>
      <c r="B5" s="12">
        <f>SUM(B2:B4)</f>
        <v>254</v>
      </c>
      <c r="C5" s="12"/>
      <c r="D5" s="19"/>
    </row>
    <row r="7" spans="1:13" ht="41.25" customHeight="1">
      <c r="A7" s="45" t="s">
        <v>22</v>
      </c>
      <c r="B7" s="45"/>
      <c r="C7" s="45"/>
      <c r="E7" s="46" t="s">
        <v>316</v>
      </c>
      <c r="F7" s="46"/>
      <c r="G7" s="46"/>
      <c r="M7" s="17"/>
    </row>
    <row r="8" spans="1:13">
      <c r="A8" s="21" t="s">
        <v>49</v>
      </c>
      <c r="B8" s="22">
        <f>COUNTIF('data as of 1-14-25'!G$2:G$255, "Yes")</f>
        <v>54</v>
      </c>
      <c r="C8" s="23">
        <f>B8/B$11</f>
        <v>0.2125984251968504</v>
      </c>
      <c r="E8" s="27" t="s">
        <v>312</v>
      </c>
      <c r="F8" s="28">
        <f>'data as of 1-14-25'!I256</f>
        <v>311</v>
      </c>
      <c r="G8" s="29">
        <f>F8/F$10</f>
        <v>0.26903114186851212</v>
      </c>
    </row>
    <row r="9" spans="1:13">
      <c r="A9" s="21" t="s">
        <v>50</v>
      </c>
      <c r="B9" s="22">
        <f>COUNTIF('data as of 1-14-25'!G$2:G$255, "No")</f>
        <v>193</v>
      </c>
      <c r="C9" s="23">
        <f>B9/B$11</f>
        <v>0.75984251968503935</v>
      </c>
      <c r="E9" s="27" t="s">
        <v>313</v>
      </c>
      <c r="F9" s="28">
        <f>'data as of 1-14-25'!J256</f>
        <v>728</v>
      </c>
      <c r="G9" s="29">
        <f>F9/F$10</f>
        <v>0.62975778546712802</v>
      </c>
    </row>
    <row r="10" spans="1:13">
      <c r="A10" s="21" t="s">
        <v>314</v>
      </c>
      <c r="B10" s="22">
        <f>COUNTIF('data as of 1-14-25'!G$2:G$255, "Not Reported")</f>
        <v>7</v>
      </c>
      <c r="C10" s="23">
        <f>B10/B$11</f>
        <v>2.7559055118110236E-2</v>
      </c>
      <c r="E10" s="30" t="s">
        <v>315</v>
      </c>
      <c r="F10" s="28">
        <f>'data as of 1-14-25'!H256</f>
        <v>1156</v>
      </c>
      <c r="G10" s="29"/>
    </row>
    <row r="11" spans="1:13">
      <c r="A11" s="21" t="s">
        <v>315</v>
      </c>
      <c r="B11" s="22">
        <f>SUM(B8:B10)</f>
        <v>254</v>
      </c>
      <c r="C11" s="22"/>
    </row>
    <row r="13" spans="1:13" ht="42.75" customHeight="1">
      <c r="A13" s="45" t="s">
        <v>32</v>
      </c>
      <c r="B13" s="45"/>
      <c r="C13" s="45"/>
      <c r="E13" s="45" t="s">
        <v>317</v>
      </c>
      <c r="F13" s="45"/>
      <c r="G13" s="45"/>
    </row>
    <row r="14" spans="1:13">
      <c r="A14" s="21" t="s">
        <v>49</v>
      </c>
      <c r="B14" s="22">
        <f>COUNTIF('data as of 1-14-25'!K$2:K$255, "Yes")</f>
        <v>153</v>
      </c>
      <c r="C14" s="23">
        <f>B14/B$17</f>
        <v>0.60236220472440949</v>
      </c>
      <c r="E14" s="24" t="s">
        <v>312</v>
      </c>
      <c r="F14" s="25">
        <f>'data as of 1-14-25'!M256</f>
        <v>1489785.81</v>
      </c>
      <c r="G14" s="23">
        <f>F14/F$16</f>
        <v>0.14481229239333709</v>
      </c>
    </row>
    <row r="15" spans="1:13">
      <c r="A15" s="21" t="s">
        <v>50</v>
      </c>
      <c r="B15" s="22">
        <f>COUNTIF('data as of 1-14-25'!K$2:K$255, "No")</f>
        <v>94</v>
      </c>
      <c r="C15" s="23">
        <f>B15/B$17</f>
        <v>0.37007874015748032</v>
      </c>
      <c r="E15" s="24" t="s">
        <v>313</v>
      </c>
      <c r="F15" s="25">
        <f>'data as of 1-14-25'!N256</f>
        <v>7110359.4800000023</v>
      </c>
      <c r="G15" s="23">
        <f>F15/F$16</f>
        <v>0.69115133808362472</v>
      </c>
    </row>
    <row r="16" spans="1:13">
      <c r="A16" s="21" t="s">
        <v>314</v>
      </c>
      <c r="B16" s="22">
        <f>COUNTIF('data as of 1-14-25'!K$2:K$255, "Not Reported")</f>
        <v>7</v>
      </c>
      <c r="C16" s="23">
        <f>B16/B$17</f>
        <v>2.7559055118110236E-2</v>
      </c>
      <c r="E16" s="21" t="s">
        <v>315</v>
      </c>
      <c r="F16" s="25">
        <f>'data as of 1-14-25'!L256</f>
        <v>10287702.689999996</v>
      </c>
      <c r="G16" s="26"/>
    </row>
    <row r="17" spans="1:7">
      <c r="A17" s="21" t="s">
        <v>315</v>
      </c>
      <c r="B17" s="22">
        <f>SUM(B14:B16)</f>
        <v>254</v>
      </c>
      <c r="C17" s="22"/>
    </row>
    <row r="19" spans="1:7" ht="30.75" customHeight="1">
      <c r="E19" s="46" t="s">
        <v>318</v>
      </c>
      <c r="F19" s="46"/>
      <c r="G19" s="46"/>
    </row>
    <row r="20" spans="1:7" ht="15">
      <c r="E20" s="27" t="s">
        <v>312</v>
      </c>
      <c r="F20" s="28">
        <f>'data as of 1-14-25'!P256</f>
        <v>29857</v>
      </c>
      <c r="G20" s="29">
        <f>F20/F$22</f>
        <v>0.25621288573095802</v>
      </c>
    </row>
    <row r="21" spans="1:7">
      <c r="E21" s="27" t="s">
        <v>313</v>
      </c>
      <c r="F21" s="28">
        <f>'data as of 1-14-25'!Q256</f>
        <v>82809</v>
      </c>
      <c r="G21" s="29">
        <f>F21/F$22</f>
        <v>0.71061167747914733</v>
      </c>
    </row>
    <row r="22" spans="1:7">
      <c r="E22" s="30" t="s">
        <v>315</v>
      </c>
      <c r="F22" s="28">
        <f>'data as of 1-14-25'!O256</f>
        <v>116532</v>
      </c>
      <c r="G22" s="31"/>
    </row>
  </sheetData>
  <mergeCells count="5">
    <mergeCell ref="A7:C7"/>
    <mergeCell ref="A13:C13"/>
    <mergeCell ref="E7:G7"/>
    <mergeCell ref="E13:G13"/>
    <mergeCell ref="E19:G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4a6c683-5cc4-4d2c-8bfa-652a86d7e5a4">
      <Terms xmlns="http://schemas.microsoft.com/office/infopath/2007/PartnerControls"/>
    </lcf76f155ced4ddcb4097134ff3c332f>
    <TaxCatchAll xmlns="a2c2279d-9ac4-4414-a654-e14725ffb48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81A77A4E9674847B600DBB42BF7B28E" ma:contentTypeVersion="16" ma:contentTypeDescription="Create a new document." ma:contentTypeScope="" ma:versionID="98a3be7efbe8f00091ae1a1874c51de7">
  <xsd:schema xmlns:xsd="http://www.w3.org/2001/XMLSchema" xmlns:xs="http://www.w3.org/2001/XMLSchema" xmlns:p="http://schemas.microsoft.com/office/2006/metadata/properties" xmlns:ns2="a2c2279d-9ac4-4414-a654-e14725ffb484" xmlns:ns3="f4a6c683-5cc4-4d2c-8bfa-652a86d7e5a4" targetNamespace="http://schemas.microsoft.com/office/2006/metadata/properties" ma:root="true" ma:fieldsID="e20e89473b45e3852de668e6823dd599" ns2:_="" ns3:_="">
    <xsd:import namespace="a2c2279d-9ac4-4414-a654-e14725ffb484"/>
    <xsd:import namespace="f4a6c683-5cc4-4d2c-8bfa-652a86d7e5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c2279d-9ac4-4414-a654-e14725ffb48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1ac35d5-426a-4b7b-928f-77a0fb7751b9}" ma:internalName="TaxCatchAll" ma:showField="CatchAllData" ma:web="a2c2279d-9ac4-4414-a654-e14725ffb48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4a6c683-5cc4-4d2c-8bfa-652a86d7e5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56c061f-31c3-42a4-82a2-6aaf51ee2b3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B76A36-0D2C-48CC-9398-1E21214ECA90}"/>
</file>

<file path=customXml/itemProps2.xml><?xml version="1.0" encoding="utf-8"?>
<ds:datastoreItem xmlns:ds="http://schemas.openxmlformats.org/officeDocument/2006/customXml" ds:itemID="{1157C1F2-990A-4A7C-9B47-8E9FA4E63D62}"/>
</file>

<file path=customXml/itemProps3.xml><?xml version="1.0" encoding="utf-8"?>
<ds:datastoreItem xmlns:ds="http://schemas.openxmlformats.org/officeDocument/2006/customXml" ds:itemID="{AEB9EEB1-F6FE-4060-80EC-E6DC63E78D5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Angela Garcia</cp:lastModifiedBy>
  <cp:revision/>
  <dcterms:created xsi:type="dcterms:W3CDTF">2025-01-14T20:40:39Z</dcterms:created>
  <dcterms:modified xsi:type="dcterms:W3CDTF">2025-01-15T14:50:04Z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0x010100E81A77A4E9674847B600DBB42BF7B28E</vt:lpwstr>
  </property>
  <property fmtid="{D5CDD505-2E9C-101B-9397-08002B2CF9AE}" pid="3" name="MediaServiceImageTags">
    <vt:lpwstr/>
  </property>
</Properties>
</file>