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https://tamucs.sharepoint.com/teams/Team-FullTeam-OCA-CourtPersonnelWorkloadAnalysis/Shared Documents/OCA - Court Personnel Workload Analysis/Formula/Final Formula Draft - Submitted/"/>
    </mc:Choice>
  </mc:AlternateContent>
  <xr:revisionPtr revIDLastSave="118" documentId="8_{90B0E4AD-29B4-4AA2-B513-D6FE495C12B9}" xr6:coauthVersionLast="47" xr6:coauthVersionMax="47" xr10:uidLastSave="{00596DA7-BE34-432C-B8E4-87D2F84931C5}"/>
  <bookViews>
    <workbookView xWindow="-110" yWindow="-110" windowWidth="19420" windowHeight="11500" xr2:uid="{00000000-000D-0000-FFFF-FFFF00000000}"/>
  </bookViews>
  <sheets>
    <sheet name="Clerk Workload Formula" sheetId="1" r:id="rId1"/>
    <sheet name="Instructions" sheetId="2" r:id="rId2"/>
    <sheet name="Sheet2"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 l="1"/>
  <c r="E63" i="1"/>
  <c r="E59" i="1"/>
  <c r="E55" i="1"/>
  <c r="E51" i="1"/>
  <c r="E47" i="1"/>
  <c r="E43" i="1"/>
  <c r="E39" i="1"/>
  <c r="E35" i="1"/>
  <c r="E31" i="1"/>
  <c r="E27" i="1"/>
  <c r="E23" i="1"/>
  <c r="E19" i="1"/>
  <c r="E14" i="1"/>
  <c r="E9" i="1"/>
  <c r="D51" i="1" l="1"/>
  <c r="D55" i="1"/>
  <c r="D59" i="1"/>
  <c r="D63" i="1"/>
  <c r="D67" i="1"/>
  <c r="D23" i="1"/>
  <c r="F59" i="1" l="1"/>
  <c r="H59" i="1" s="1"/>
  <c r="F63" i="1"/>
  <c r="H63" i="1" s="1"/>
  <c r="F67" i="1"/>
  <c r="H67" i="1" s="1"/>
  <c r="F51" i="1"/>
  <c r="H51" i="1" s="1"/>
  <c r="F55" i="1"/>
  <c r="H55" i="1" s="1"/>
  <c r="F23" i="1"/>
  <c r="H23" i="1" s="1"/>
  <c r="D4" i="1"/>
  <c r="D14" i="1"/>
  <c r="F14" i="1" s="1"/>
  <c r="H14" i="1" s="1"/>
  <c r="D19" i="1"/>
  <c r="D27" i="1"/>
  <c r="D31" i="1"/>
  <c r="D35" i="1"/>
  <c r="F35" i="1" s="1"/>
  <c r="H35" i="1" s="1"/>
  <c r="D39" i="1"/>
  <c r="D43" i="1"/>
  <c r="F43" i="1" s="1"/>
  <c r="H43" i="1" s="1"/>
  <c r="D47" i="1"/>
  <c r="D9" i="1"/>
  <c r="E4" i="1" l="1"/>
  <c r="F4" i="1"/>
  <c r="H4" i="1" s="1"/>
  <c r="F27" i="1"/>
  <c r="H27" i="1" s="1"/>
  <c r="F31" i="1"/>
  <c r="H31" i="1" s="1"/>
  <c r="F9" i="1"/>
  <c r="H9" i="1" s="1"/>
  <c r="F19" i="1"/>
  <c r="H19" i="1" s="1"/>
  <c r="F47" i="1"/>
  <c r="H47" i="1" s="1"/>
  <c r="F39" i="1"/>
  <c r="H39" i="1" s="1"/>
  <c r="H70" i="1" l="1"/>
</calcChain>
</file>

<file path=xl/sharedStrings.xml><?xml version="1.0" encoding="utf-8"?>
<sst xmlns="http://schemas.openxmlformats.org/spreadsheetml/2006/main" count="77" uniqueCount="63">
  <si>
    <t>Records Management</t>
  </si>
  <si>
    <t>Financial Officer/Financial Collections</t>
  </si>
  <si>
    <t>Licensing (Marriage Licenses, Birth Certificates, etc.)</t>
  </si>
  <si>
    <t>Record Acts of Proceedings in Court</t>
  </si>
  <si>
    <t>Elections Management</t>
  </si>
  <si>
    <t>Process Passport Applications</t>
  </si>
  <si>
    <t>Administrative Support for County Commissioners Court</t>
  </si>
  <si>
    <t>Complete Reporting to the Office of Court Administration and other agencies</t>
  </si>
  <si>
    <t>Per week</t>
  </si>
  <si>
    <t># of current staff</t>
  </si>
  <si>
    <t># of hours per one task per 1 staff</t>
  </si>
  <si>
    <t># of tasks</t>
  </si>
  <si>
    <t># of hours per week</t>
  </si>
  <si>
    <t>Miscellanous (standard allowance)</t>
  </si>
  <si>
    <t>Additional function 1</t>
  </si>
  <si>
    <t>Additional function 2</t>
  </si>
  <si>
    <t xml:space="preserve">Jury Administration </t>
  </si>
  <si>
    <t>Process Case Filings (e-filings, etc.)</t>
  </si>
  <si>
    <t>Court Case Management</t>
  </si>
  <si>
    <t>Tasks:  
1. Scanning and compiling records, including court documents, deeds, liens and vital records
2. Also includes livestock brands and identification methods 
3. Indexing, securing and maintaining the records of the courts in your jurisdiction
4. Ensuring public access to records</t>
  </si>
  <si>
    <t>Tasks:
1. Issuance of marriage licenses, verification of eligbility, and records marriage certificates
2. Records birth and death certificates</t>
  </si>
  <si>
    <t>Tasks: 
1. Create the court file and assign the case to specific courts</t>
  </si>
  <si>
    <t>Tasks: 
1. Document issuance (including documents needed for legal action such as writs of garnishment and citations)</t>
  </si>
  <si>
    <t>Tasks:
1. Attend court proceedings and record the actions taken</t>
  </si>
  <si>
    <t>Tasks: 
1. Voter registration, candidate filings, ballot preparation, etc.</t>
  </si>
  <si>
    <t>Tasks:  
1. Coordinate the selection of jury panels, including the summons, and payment for juries</t>
  </si>
  <si>
    <t>Tasks: 
1. Receive and process passport applications for county residents or other applicants</t>
  </si>
  <si>
    <t>Tasks:  
1. Collect court costs, fines, and filing fees
2. Maintain payment agreement schedules
3. Custodian of county funds (responsible for keeping detailed accounts and receipts)
4. Manage funds held in litigation and money awarded to minors
5. Update child support information and administer child support payments</t>
  </si>
  <si>
    <t>Tasks: 
1. Compile the agenda for the County Commissioners Court
2. Responsible for recording the meeting minutes and distributing/posting the minutes</t>
  </si>
  <si>
    <t>Tasks: 
1. Compile and submit required reports to OCA according to reporting deadlines and statutory requirements
2. Complete CJIS reporting</t>
  </si>
  <si>
    <t>Woodfin</t>
  </si>
  <si>
    <t>Agreed</t>
  </si>
  <si>
    <t>1 hr</t>
  </si>
  <si>
    <t>1 hr - Agree, but suggested adding information about following the retention guidelines of the State Library</t>
  </si>
  <si>
    <t>1.5 hrs - Suggested adding language about adding defendants/respondents to cases 
- Suggested adding service of parties to the case to court case management (remove from process case filings)</t>
  </si>
  <si>
    <t>2 hr - Suggested adding preparing documents/orders to the tasks</t>
  </si>
  <si>
    <t>3-4 hours - Suggested adding a note that recognizes this is seasonal work</t>
  </si>
  <si>
    <t>2 hours - Stated there was quite a bit of back and forth</t>
  </si>
  <si>
    <t>4 hours per meeting - Suggested adding support for Juvenile Board to account for District Clerk's responsibilities</t>
  </si>
  <si>
    <t>8 hours per month</t>
  </si>
  <si>
    <t>Suggested adding Preparing Appeals - 2-4 hours
- These take a lot of work when they occur and can be very time consuming, particularly for complex cases</t>
  </si>
  <si>
    <t>Suggested adding Public Traffic/Customer Service - 1-2 hours per person
- This is something that is expected of the clerks and may not fall into a specific category above.</t>
  </si>
  <si>
    <t xml:space="preserve">Administrative Support for County Commissioners Court and Juvenile Board </t>
  </si>
  <si>
    <t>Preparing appeals</t>
  </si>
  <si>
    <t xml:space="preserve">General customer service </t>
  </si>
  <si>
    <t># of hours by 1 staff for 1 task</t>
  </si>
  <si>
    <t>Human resources and training</t>
  </si>
  <si>
    <t xml:space="preserve">Tasks:  
1. Scanning and compiling records, including court documents, deeds, liens and vital records
2. Maintaining records according to the State Library Retention Guidelines
3. Indexing, securing and maintaining the records of the courts in your jurisdiction
4. May also include maintaining a record of livestock brands and identification methods
5. Ensuring public access to records 
*For this function, one task is equal to one record/file. 
</t>
  </si>
  <si>
    <t>Tasks:  
1. Collect court costs, fines, and filing fees
2. Maintain payment agreement schedules
3. Custodian of county funds (responsible for keeping detailed accounts and receipts)
4. Manage funds held in litigation and money awarded to minors
5. May also update child support information and administer child support payments
*For this function, one task is equal to one record/customer served.</t>
  </si>
  <si>
    <t>Tasks: 
1. Create the court file and assign the case to specific courts
2. Add defendants/respondents to cases as needed
3. Service of parties to the case as needed
*For this function, one task is equal to one record/case.</t>
  </si>
  <si>
    <t>Tasks: 
1. Document issuance (including documents needed for legal action such as writs of garnishment and citations) from e-filing system
2. Process any paper filings from pro se litigants that are filed in person
*For this function, one task is equal to one case/customer served.</t>
  </si>
  <si>
    <t>Tasks:
1. Attend court proceedings and record the actions taken
2. Prepare any documents/orders for the courts file
3. Perform data entry in the case management system/file as needed upon the resolution of the case
*For this function, one task is equal to one record/case.</t>
  </si>
  <si>
    <t>Tasks: 
1. Voter registration, candidate filings, ballot preparation, etc.
*This is likely a seasonal task and may not have any full time or permanent staff assigned to this function.
*For this function, one task is equal to one filing per election.</t>
  </si>
  <si>
    <t>Tasks:  
1. Coordinate the selection of jury panels, including the summons, and payment for juries
2. May also include the swearing in of jurors and being present for early stages of voir dire
*For this function, one task is equal to one jury pool.</t>
  </si>
  <si>
    <t>Tasks: 
1. Receive and process passport applications for county residents or other applicants
*For this function, one task is equal to one passport application.</t>
  </si>
  <si>
    <t>Tasks: 
1. Compile the agenda for the County Commissioners Court and/or Juvenile Board
2. Responsible for recording the meeting minutes and distributing/posting the minutes
*For this function, one task is equal to one meeting of the Commissioners Court/Juvenile Board.</t>
  </si>
  <si>
    <t>Tasks:
1. Prepare court files for appeals based on statutory requirements
2. Includes creating copies and indexing the files according to statute
3. May require delivering the files to the appropriate entity
*For this function, one task is equal to one record/case.</t>
  </si>
  <si>
    <t>Tasks:
1. Answer phones and greet customers as they enter the office
2. Provide direction to the general public on the appropriate office/action to take for their need
*For this function, one task is equal to one customer served.</t>
  </si>
  <si>
    <t>Tasks:
1. Hiring of new employees, which may include reviewing job postings, applications and interviews
2. Employee training, both required and ongoing professional development
3. Interoffice meetings
4. Employee evaluations and discipline, as necessary
*For this function, one task is equal to the number of employees employed within the office.</t>
  </si>
  <si>
    <t>Tasks: 
1. Compile and submit required reports to OCA according to reporting deadlines and statutory requirements
2. Complete CJIS reporting upon conviction
*For this function, one task is equal to the number of reports per week</t>
  </si>
  <si>
    <t># of positions to fill</t>
  </si>
  <si>
    <t># of staff to complete all task</t>
  </si>
  <si>
    <t>Tasks:
1. Issuance of marriage licenses, verification of eligibility, and records marriage certificates
2. Records birth and death certificates
*For this function, one task is equal to one record/customer 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</si>
</sst>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Aptos Narrow"/>
      <family val="2"/>
      <scheme val="minor"/>
    </font>
    <font>
      <b/>
      <sz val="11"/>
      <color theme="1"/>
      <name val="Aptos Narrow"/>
      <family val="2"/>
      <scheme val="minor"/>
    </font>
    <font>
      <sz val="9"/>
      <color theme="1"/>
      <name val="Aptos Narrow"/>
      <family val="2"/>
      <scheme val="minor"/>
    </font>
    <font>
      <sz val="8"/>
      <color theme="1"/>
      <name val="Aptos Narrow"/>
      <family val="2"/>
      <scheme val="minor"/>
    </font>
  </fonts>
  <fills count="7">
    <fill>
      <patternFill patternType="none"/>
    </fill>
    <fill>
      <patternFill patternType="gray125"/>
    </fill>
    <fill>
      <patternFill patternType="solid">
        <fgColor theme="3" tint="0.89999084444715716"/>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7FCB6"/>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horizontal="center"/>
    </xf>
    <xf numFmtId="164" fontId="0" fillId="0" borderId="0" xfId="0" applyNumberFormat="1" applyAlignment="1">
      <alignment horizontal="center"/>
    </xf>
    <xf numFmtId="0" fontId="1" fillId="0" borderId="0" xfId="0" applyFont="1" applyAlignment="1">
      <alignment horizontal="center" vertical="center" wrapText="1"/>
    </xf>
    <xf numFmtId="164" fontId="1" fillId="0" borderId="0" xfId="0" applyNumberFormat="1" applyFont="1" applyAlignment="1">
      <alignment horizontal="center" vertical="center" wrapText="1"/>
    </xf>
    <xf numFmtId="0" fontId="0" fillId="4" borderId="0" xfId="0" applyFill="1" applyAlignment="1">
      <alignment horizontal="center"/>
    </xf>
    <xf numFmtId="0" fontId="0" fillId="5" borderId="0" xfId="0" applyFill="1" applyAlignment="1">
      <alignment horizontal="center"/>
    </xf>
    <xf numFmtId="0" fontId="2" fillId="0" borderId="0" xfId="0" applyFont="1" applyAlignment="1">
      <alignment vertical="top" wrapText="1"/>
    </xf>
    <xf numFmtId="0" fontId="3" fillId="0" borderId="0" xfId="0" applyFont="1" applyAlignment="1">
      <alignment vertical="top" wrapText="1"/>
    </xf>
    <xf numFmtId="0" fontId="0" fillId="0" borderId="0" xfId="0" applyAlignment="1">
      <alignment wrapText="1"/>
    </xf>
    <xf numFmtId="0" fontId="0" fillId="0" borderId="0" xfId="0" applyAlignment="1">
      <alignment vertical="top"/>
    </xf>
    <xf numFmtId="0" fontId="0" fillId="6" borderId="0" xfId="0" applyFill="1" applyAlignment="1">
      <alignment horizontal="center"/>
    </xf>
    <xf numFmtId="164" fontId="0" fillId="6" borderId="0" xfId="0" applyNumberFormat="1" applyFill="1" applyAlignment="1">
      <alignment horizontal="center"/>
    </xf>
    <xf numFmtId="0" fontId="3" fillId="2" borderId="0" xfId="0" applyFont="1" applyFill="1" applyAlignment="1">
      <alignment vertical="top" wrapText="1"/>
    </xf>
    <xf numFmtId="0" fontId="3" fillId="0" borderId="0" xfId="0" applyFont="1" applyAlignment="1">
      <alignment vertical="top"/>
    </xf>
    <xf numFmtId="0" fontId="1" fillId="3" borderId="0" xfId="0" applyFont="1" applyFill="1" applyAlignment="1">
      <alignment horizontal="center"/>
    </xf>
    <xf numFmtId="0" fontId="3"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3" fillId="2" borderId="0" xfId="0" applyFont="1" applyFill="1" applyAlignment="1">
      <alignment wrapText="1"/>
    </xf>
    <xf numFmtId="0" fontId="3" fillId="0" borderId="0" xfId="0" applyFont="1"/>
  </cellXfs>
  <cellStyles count="1">
    <cellStyle name="Normal" xfId="0" builtinId="0"/>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Medium9"/>
  <colors>
    <mruColors>
      <color rgb="FFF7FC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72"/>
  <sheetViews>
    <sheetView tabSelected="1" topLeftCell="A55" zoomScale="115" zoomScaleNormal="115" workbookViewId="0">
      <selection activeCell="A60" sqref="A60:A61"/>
    </sheetView>
  </sheetViews>
  <sheetFormatPr defaultRowHeight="14.5" x14ac:dyDescent="0.35"/>
  <cols>
    <col min="1" max="1" width="73.1796875" customWidth="1"/>
    <col min="2" max="2" width="18.54296875" style="1" customWidth="1"/>
    <col min="3" max="3" width="10.26953125" style="1" bestFit="1" customWidth="1"/>
    <col min="4" max="4" width="11.1796875" style="1" bestFit="1" customWidth="1"/>
    <col min="5" max="5" width="14.54296875" style="1" bestFit="1" customWidth="1"/>
    <col min="6" max="6" width="11.54296875" style="2" bestFit="1" customWidth="1"/>
    <col min="7" max="7" width="10.1796875" style="1" bestFit="1" customWidth="1"/>
    <col min="8" max="8" width="14.1796875" style="1" bestFit="1" customWidth="1"/>
  </cols>
  <sheetData>
    <row r="2" spans="1:8" x14ac:dyDescent="0.35">
      <c r="B2" s="15" t="s">
        <v>8</v>
      </c>
      <c r="C2" s="15"/>
      <c r="D2" s="15"/>
      <c r="E2" s="15"/>
      <c r="F2" s="15"/>
      <c r="G2" s="15"/>
      <c r="H2" s="15"/>
    </row>
    <row r="3" spans="1:8" ht="43.5" x14ac:dyDescent="0.35">
      <c r="B3" s="3" t="s">
        <v>45</v>
      </c>
      <c r="C3" s="3" t="s">
        <v>11</v>
      </c>
      <c r="D3" s="3" t="s">
        <v>12</v>
      </c>
      <c r="E3" s="3" t="s">
        <v>13</v>
      </c>
      <c r="F3" s="4" t="s">
        <v>61</v>
      </c>
      <c r="G3" s="3" t="s">
        <v>9</v>
      </c>
      <c r="H3" s="3" t="s">
        <v>60</v>
      </c>
    </row>
    <row r="4" spans="1:8" x14ac:dyDescent="0.35">
      <c r="A4" t="s">
        <v>0</v>
      </c>
      <c r="B4" s="6">
        <v>0.25</v>
      </c>
      <c r="C4" s="5"/>
      <c r="D4" s="11">
        <f>B4*C4</f>
        <v>0</v>
      </c>
      <c r="E4" s="11">
        <f>D4*0.1375</f>
        <v>0</v>
      </c>
      <c r="F4" s="12">
        <f>(D4+E4)/40</f>
        <v>0</v>
      </c>
      <c r="G4" s="5"/>
      <c r="H4" s="2">
        <f>F4-G4</f>
        <v>0</v>
      </c>
    </row>
    <row r="5" spans="1:8" ht="62.5" customHeight="1" x14ac:dyDescent="0.35">
      <c r="A5" s="13" t="s">
        <v>47</v>
      </c>
      <c r="H5" s="2"/>
    </row>
    <row r="6" spans="1:8" x14ac:dyDescent="0.35">
      <c r="A6" s="13"/>
      <c r="H6" s="2"/>
    </row>
    <row r="7" spans="1:8" x14ac:dyDescent="0.35">
      <c r="A7" s="13"/>
      <c r="H7" s="2"/>
    </row>
    <row r="8" spans="1:8" x14ac:dyDescent="0.35">
      <c r="A8" s="7"/>
      <c r="H8" s="2"/>
    </row>
    <row r="9" spans="1:8" x14ac:dyDescent="0.35">
      <c r="A9" t="s">
        <v>1</v>
      </c>
      <c r="B9" s="6">
        <v>0.5</v>
      </c>
      <c r="C9" s="5"/>
      <c r="D9" s="11">
        <f t="shared" ref="D9" si="0">B9*C9</f>
        <v>0</v>
      </c>
      <c r="E9" s="11">
        <f>D9*0.1375</f>
        <v>0</v>
      </c>
      <c r="F9" s="12">
        <f t="shared" ref="F9" si="1">(D9+E9)/40</f>
        <v>0</v>
      </c>
      <c r="G9" s="5"/>
      <c r="H9" s="2">
        <f t="shared" ref="H9" si="2">F9-G9</f>
        <v>0</v>
      </c>
    </row>
    <row r="10" spans="1:8" ht="33" customHeight="1" x14ac:dyDescent="0.35">
      <c r="A10" s="13" t="s">
        <v>48</v>
      </c>
      <c r="H10" s="2"/>
    </row>
    <row r="11" spans="1:8" x14ac:dyDescent="0.35">
      <c r="A11" s="16"/>
      <c r="H11" s="2"/>
    </row>
    <row r="12" spans="1:8" ht="43.4" customHeight="1" x14ac:dyDescent="0.35">
      <c r="A12" s="16"/>
      <c r="H12" s="2"/>
    </row>
    <row r="13" spans="1:8" x14ac:dyDescent="0.35">
      <c r="A13" s="8"/>
      <c r="H13" s="2"/>
    </row>
    <row r="14" spans="1:8" x14ac:dyDescent="0.35">
      <c r="A14" t="s">
        <v>2</v>
      </c>
      <c r="B14" s="6">
        <v>1</v>
      </c>
      <c r="C14" s="5"/>
      <c r="D14" s="11">
        <f t="shared" ref="D14:D47" si="3">B14*C14</f>
        <v>0</v>
      </c>
      <c r="E14" s="11">
        <f>D14*0.1375</f>
        <v>0</v>
      </c>
      <c r="F14" s="12">
        <f t="shared" ref="F14:F47" si="4">(D14+E14)/40</f>
        <v>0</v>
      </c>
      <c r="G14" s="5"/>
      <c r="H14" s="2">
        <f t="shared" ref="H14:H67" si="5">F14-G14</f>
        <v>0</v>
      </c>
    </row>
    <row r="15" spans="1:8" ht="36" customHeight="1" x14ac:dyDescent="0.35">
      <c r="A15" s="13" t="s">
        <v>62</v>
      </c>
      <c r="H15" s="2"/>
    </row>
    <row r="16" spans="1:8" x14ac:dyDescent="0.35">
      <c r="A16" s="17"/>
      <c r="H16" s="2"/>
    </row>
    <row r="17" spans="1:8" x14ac:dyDescent="0.35">
      <c r="A17" s="17"/>
      <c r="H17" s="2"/>
    </row>
    <row r="18" spans="1:8" x14ac:dyDescent="0.35">
      <c r="H18" s="2"/>
    </row>
    <row r="19" spans="1:8" x14ac:dyDescent="0.35">
      <c r="A19" t="s">
        <v>18</v>
      </c>
      <c r="B19" s="6">
        <v>0.75</v>
      </c>
      <c r="C19" s="5"/>
      <c r="D19" s="11">
        <f t="shared" si="3"/>
        <v>0</v>
      </c>
      <c r="E19" s="11">
        <f>D19*0.1375</f>
        <v>0</v>
      </c>
      <c r="F19" s="12">
        <f t="shared" si="4"/>
        <v>0</v>
      </c>
      <c r="G19" s="5"/>
      <c r="H19" s="2">
        <f t="shared" si="5"/>
        <v>0</v>
      </c>
    </row>
    <row r="20" spans="1:8" ht="51.65" customHeight="1" x14ac:dyDescent="0.35">
      <c r="A20" s="13" t="s">
        <v>49</v>
      </c>
      <c r="H20" s="2"/>
    </row>
    <row r="21" spans="1:8" x14ac:dyDescent="0.35">
      <c r="A21" s="18"/>
      <c r="H21" s="2"/>
    </row>
    <row r="22" spans="1:8" x14ac:dyDescent="0.35">
      <c r="H22" s="2"/>
    </row>
    <row r="23" spans="1:8" x14ac:dyDescent="0.35">
      <c r="A23" t="s">
        <v>17</v>
      </c>
      <c r="B23" s="6">
        <v>0.75</v>
      </c>
      <c r="C23" s="5"/>
      <c r="D23" s="11">
        <f>B23*C23</f>
        <v>0</v>
      </c>
      <c r="E23" s="11">
        <f>D23*0.1375</f>
        <v>0</v>
      </c>
      <c r="F23" s="12">
        <f t="shared" ref="F23" si="6">(D23+E23)/40</f>
        <v>0</v>
      </c>
      <c r="G23" s="5"/>
      <c r="H23" s="2">
        <f t="shared" ref="H23" si="7">F23-G23</f>
        <v>0</v>
      </c>
    </row>
    <row r="24" spans="1:8" ht="51.65" customHeight="1" x14ac:dyDescent="0.35">
      <c r="A24" s="13" t="s">
        <v>50</v>
      </c>
      <c r="H24" s="2"/>
    </row>
    <row r="25" spans="1:8" x14ac:dyDescent="0.35">
      <c r="A25" s="17"/>
      <c r="H25" s="2"/>
    </row>
    <row r="26" spans="1:8" x14ac:dyDescent="0.35">
      <c r="H26" s="2"/>
    </row>
    <row r="27" spans="1:8" x14ac:dyDescent="0.35">
      <c r="A27" t="s">
        <v>3</v>
      </c>
      <c r="B27" s="6">
        <v>2</v>
      </c>
      <c r="C27" s="5"/>
      <c r="D27" s="11">
        <f t="shared" si="3"/>
        <v>0</v>
      </c>
      <c r="E27" s="11">
        <f>D27*0.1375</f>
        <v>0</v>
      </c>
      <c r="F27" s="12">
        <f t="shared" si="4"/>
        <v>0</v>
      </c>
      <c r="G27" s="5"/>
      <c r="H27" s="2">
        <f t="shared" si="5"/>
        <v>0</v>
      </c>
    </row>
    <row r="28" spans="1:8" x14ac:dyDescent="0.35">
      <c r="A28" s="13" t="s">
        <v>51</v>
      </c>
      <c r="H28" s="2"/>
    </row>
    <row r="29" spans="1:8" ht="51" customHeight="1" x14ac:dyDescent="0.35">
      <c r="A29" s="14"/>
      <c r="H29" s="2"/>
    </row>
    <row r="30" spans="1:8" x14ac:dyDescent="0.35">
      <c r="H30" s="2"/>
    </row>
    <row r="31" spans="1:8" ht="14.5" customHeight="1" x14ac:dyDescent="0.35">
      <c r="A31" t="s">
        <v>4</v>
      </c>
      <c r="B31" s="6">
        <v>3</v>
      </c>
      <c r="C31" s="5"/>
      <c r="D31" s="11">
        <f t="shared" si="3"/>
        <v>0</v>
      </c>
      <c r="E31" s="11">
        <f>D31*0.1375</f>
        <v>0</v>
      </c>
      <c r="F31" s="12">
        <f t="shared" si="4"/>
        <v>0</v>
      </c>
      <c r="G31" s="5"/>
      <c r="H31" s="2">
        <f t="shared" si="5"/>
        <v>0</v>
      </c>
    </row>
    <row r="32" spans="1:8" ht="37.4" customHeight="1" x14ac:dyDescent="0.35">
      <c r="A32" s="13" t="s">
        <v>52</v>
      </c>
      <c r="H32" s="2"/>
    </row>
    <row r="33" spans="1:8" x14ac:dyDescent="0.35">
      <c r="A33" s="14"/>
      <c r="H33" s="2"/>
    </row>
    <row r="34" spans="1:8" x14ac:dyDescent="0.35">
      <c r="H34" s="2"/>
    </row>
    <row r="35" spans="1:8" x14ac:dyDescent="0.35">
      <c r="A35" t="s">
        <v>16</v>
      </c>
      <c r="B35" s="6">
        <v>11.25</v>
      </c>
      <c r="C35" s="5"/>
      <c r="D35" s="11">
        <f t="shared" si="3"/>
        <v>0</v>
      </c>
      <c r="E35" s="11">
        <f>D35*0.1375</f>
        <v>0</v>
      </c>
      <c r="F35" s="12">
        <f t="shared" si="4"/>
        <v>0</v>
      </c>
      <c r="G35" s="5"/>
      <c r="H35" s="2">
        <f t="shared" si="5"/>
        <v>0</v>
      </c>
    </row>
    <row r="36" spans="1:8" ht="40.75" customHeight="1" x14ac:dyDescent="0.35">
      <c r="A36" s="13" t="s">
        <v>53</v>
      </c>
      <c r="H36" s="2"/>
    </row>
    <row r="37" spans="1:8" x14ac:dyDescent="0.35">
      <c r="A37" s="14"/>
      <c r="H37" s="2"/>
    </row>
    <row r="38" spans="1:8" x14ac:dyDescent="0.35">
      <c r="H38" s="2"/>
    </row>
    <row r="39" spans="1:8" x14ac:dyDescent="0.35">
      <c r="A39" t="s">
        <v>5</v>
      </c>
      <c r="B39" s="6">
        <v>2</v>
      </c>
      <c r="C39" s="5"/>
      <c r="D39" s="11">
        <f t="shared" si="3"/>
        <v>0</v>
      </c>
      <c r="E39" s="11">
        <f>D39*0.1375</f>
        <v>0</v>
      </c>
      <c r="F39" s="12">
        <f t="shared" si="4"/>
        <v>0</v>
      </c>
      <c r="G39" s="5"/>
      <c r="H39" s="2">
        <f t="shared" si="5"/>
        <v>0</v>
      </c>
    </row>
    <row r="40" spans="1:8" ht="29.5" customHeight="1" x14ac:dyDescent="0.35">
      <c r="A40" s="13" t="s">
        <v>54</v>
      </c>
      <c r="H40" s="2"/>
    </row>
    <row r="41" spans="1:8" x14ac:dyDescent="0.35">
      <c r="A41" s="14"/>
      <c r="H41" s="2"/>
    </row>
    <row r="42" spans="1:8" x14ac:dyDescent="0.35">
      <c r="H42" s="2"/>
    </row>
    <row r="43" spans="1:8" x14ac:dyDescent="0.35">
      <c r="A43" t="s">
        <v>42</v>
      </c>
      <c r="B43" s="6">
        <v>4</v>
      </c>
      <c r="C43" s="5"/>
      <c r="D43" s="11">
        <f t="shared" si="3"/>
        <v>0</v>
      </c>
      <c r="E43" s="11">
        <f>D43*0.1375</f>
        <v>0</v>
      </c>
      <c r="F43" s="12">
        <f t="shared" si="4"/>
        <v>0</v>
      </c>
      <c r="G43" s="5"/>
      <c r="H43" s="2">
        <f t="shared" si="5"/>
        <v>0</v>
      </c>
    </row>
    <row r="44" spans="1:8" ht="30" customHeight="1" x14ac:dyDescent="0.35">
      <c r="A44" s="13" t="s">
        <v>55</v>
      </c>
      <c r="H44" s="2"/>
    </row>
    <row r="45" spans="1:8" ht="23.25" customHeight="1" x14ac:dyDescent="0.35">
      <c r="A45" s="14"/>
      <c r="H45" s="2"/>
    </row>
    <row r="46" spans="1:8" x14ac:dyDescent="0.35">
      <c r="H46" s="2"/>
    </row>
    <row r="47" spans="1:8" x14ac:dyDescent="0.35">
      <c r="A47" t="s">
        <v>7</v>
      </c>
      <c r="B47" s="6">
        <v>2</v>
      </c>
      <c r="C47" s="5"/>
      <c r="D47" s="11">
        <f t="shared" si="3"/>
        <v>0</v>
      </c>
      <c r="E47" s="11">
        <f>D47*0.1375</f>
        <v>0</v>
      </c>
      <c r="F47" s="12">
        <f t="shared" si="4"/>
        <v>0</v>
      </c>
      <c r="G47" s="5"/>
      <c r="H47" s="2">
        <f t="shared" si="5"/>
        <v>0</v>
      </c>
    </row>
    <row r="48" spans="1:8" ht="25.4" customHeight="1" x14ac:dyDescent="0.35">
      <c r="A48" s="13" t="s">
        <v>59</v>
      </c>
      <c r="H48" s="2"/>
    </row>
    <row r="49" spans="1:8" ht="53.15" customHeight="1" x14ac:dyDescent="0.35">
      <c r="A49" s="14"/>
      <c r="H49" s="2"/>
    </row>
    <row r="50" spans="1:8" x14ac:dyDescent="0.35">
      <c r="H50" s="2"/>
    </row>
    <row r="51" spans="1:8" x14ac:dyDescent="0.35">
      <c r="A51" t="s">
        <v>43</v>
      </c>
      <c r="B51" s="6">
        <v>3</v>
      </c>
      <c r="C51" s="5"/>
      <c r="D51" s="11">
        <f t="shared" ref="D51:D67" si="8">B51*C51</f>
        <v>0</v>
      </c>
      <c r="E51" s="11">
        <f>D51*0.1375</f>
        <v>0</v>
      </c>
      <c r="F51" s="12">
        <f t="shared" ref="F51:F67" si="9">(D51+E51)/40</f>
        <v>0</v>
      </c>
      <c r="G51" s="5"/>
      <c r="H51" s="2">
        <f t="shared" si="5"/>
        <v>0</v>
      </c>
    </row>
    <row r="52" spans="1:8" ht="49.75" customHeight="1" x14ac:dyDescent="0.35">
      <c r="A52" s="13" t="s">
        <v>56</v>
      </c>
      <c r="H52" s="2"/>
    </row>
    <row r="53" spans="1:8" x14ac:dyDescent="0.35">
      <c r="A53" s="14"/>
      <c r="H53" s="2"/>
    </row>
    <row r="54" spans="1:8" x14ac:dyDescent="0.35">
      <c r="H54" s="2"/>
    </row>
    <row r="55" spans="1:8" x14ac:dyDescent="0.35">
      <c r="A55" t="s">
        <v>44</v>
      </c>
      <c r="B55" s="6">
        <v>0.25</v>
      </c>
      <c r="C55" s="5"/>
      <c r="D55" s="11">
        <f t="shared" si="8"/>
        <v>0</v>
      </c>
      <c r="E55" s="11">
        <f>D55*0.1375</f>
        <v>0</v>
      </c>
      <c r="F55" s="12">
        <f t="shared" si="9"/>
        <v>0</v>
      </c>
      <c r="G55" s="5"/>
      <c r="H55" s="2">
        <f t="shared" si="5"/>
        <v>0</v>
      </c>
    </row>
    <row r="56" spans="1:8" ht="39" customHeight="1" x14ac:dyDescent="0.35">
      <c r="A56" s="13" t="s">
        <v>57</v>
      </c>
      <c r="H56" s="2"/>
    </row>
    <row r="57" spans="1:8" x14ac:dyDescent="0.35">
      <c r="A57" s="14"/>
      <c r="H57" s="2"/>
    </row>
    <row r="58" spans="1:8" x14ac:dyDescent="0.35">
      <c r="H58" s="2"/>
    </row>
    <row r="59" spans="1:8" x14ac:dyDescent="0.35">
      <c r="A59" t="s">
        <v>46</v>
      </c>
      <c r="B59" s="6">
        <v>2</v>
      </c>
      <c r="C59" s="5"/>
      <c r="D59" s="11">
        <f t="shared" si="8"/>
        <v>0</v>
      </c>
      <c r="E59" s="11">
        <f>D59*0.1375</f>
        <v>0</v>
      </c>
      <c r="F59" s="12">
        <f t="shared" si="9"/>
        <v>0</v>
      </c>
      <c r="G59" s="5"/>
      <c r="H59" s="2">
        <f t="shared" si="5"/>
        <v>0</v>
      </c>
    </row>
    <row r="60" spans="1:8" ht="61.4" customHeight="1" x14ac:dyDescent="0.35">
      <c r="A60" s="13" t="s">
        <v>58</v>
      </c>
      <c r="H60" s="2"/>
    </row>
    <row r="61" spans="1:8" x14ac:dyDescent="0.35">
      <c r="A61" s="14"/>
      <c r="H61" s="2"/>
    </row>
    <row r="62" spans="1:8" x14ac:dyDescent="0.35">
      <c r="H62" s="2"/>
    </row>
    <row r="63" spans="1:8" x14ac:dyDescent="0.35">
      <c r="A63" t="s">
        <v>14</v>
      </c>
      <c r="B63" s="6">
        <v>0</v>
      </c>
      <c r="C63" s="5"/>
      <c r="D63" s="11">
        <f t="shared" si="8"/>
        <v>0</v>
      </c>
      <c r="E63" s="11">
        <f>D63*0.1375</f>
        <v>0</v>
      </c>
      <c r="F63" s="12">
        <f t="shared" si="9"/>
        <v>0</v>
      </c>
      <c r="G63" s="5"/>
      <c r="H63" s="2">
        <f>F63-G63</f>
        <v>0</v>
      </c>
    </row>
    <row r="64" spans="1:8" x14ac:dyDescent="0.35">
      <c r="A64" s="13"/>
      <c r="H64" s="2"/>
    </row>
    <row r="65" spans="1:8" x14ac:dyDescent="0.35">
      <c r="A65" s="14"/>
      <c r="H65" s="2"/>
    </row>
    <row r="66" spans="1:8" x14ac:dyDescent="0.35">
      <c r="H66" s="2"/>
    </row>
    <row r="67" spans="1:8" x14ac:dyDescent="0.35">
      <c r="A67" t="s">
        <v>15</v>
      </c>
      <c r="B67" s="6">
        <v>0</v>
      </c>
      <c r="C67" s="5"/>
      <c r="D67" s="11">
        <f t="shared" si="8"/>
        <v>0</v>
      </c>
      <c r="E67" s="11">
        <f>D67*0.1375</f>
        <v>0</v>
      </c>
      <c r="F67" s="12">
        <f t="shared" si="9"/>
        <v>0</v>
      </c>
      <c r="G67" s="5"/>
      <c r="H67" s="2">
        <f t="shared" si="5"/>
        <v>0</v>
      </c>
    </row>
    <row r="68" spans="1:8" x14ac:dyDescent="0.35">
      <c r="A68" s="13"/>
    </row>
    <row r="69" spans="1:8" x14ac:dyDescent="0.35">
      <c r="A69" s="14"/>
    </row>
    <row r="70" spans="1:8" x14ac:dyDescent="0.35">
      <c r="H70" s="2">
        <f>SUM(H4,H9,H14,H19,H23,H27,H31,H35,H39,H43,H47,H51,H59,H55,H63,H67)</f>
        <v>0</v>
      </c>
    </row>
    <row r="72" spans="1:8" x14ac:dyDescent="0.35">
      <c r="F72" s="1"/>
      <c r="H72" s="2"/>
    </row>
  </sheetData>
  <mergeCells count="17">
    <mergeCell ref="A44:A45"/>
    <mergeCell ref="A48:A49"/>
    <mergeCell ref="A24:A25"/>
    <mergeCell ref="A32:A33"/>
    <mergeCell ref="A28:A29"/>
    <mergeCell ref="A36:A37"/>
    <mergeCell ref="A40:A41"/>
    <mergeCell ref="B2:H2"/>
    <mergeCell ref="A5:A7"/>
    <mergeCell ref="A10:A12"/>
    <mergeCell ref="A15:A17"/>
    <mergeCell ref="A20:A21"/>
    <mergeCell ref="A52:A53"/>
    <mergeCell ref="A56:A57"/>
    <mergeCell ref="A60:A61"/>
    <mergeCell ref="A64:A65"/>
    <mergeCell ref="A68:A69"/>
  </mergeCells>
  <conditionalFormatting sqref="H4">
    <cfRule type="cellIs" dxfId="15" priority="2" operator="greaterThan">
      <formula>0</formula>
    </cfRule>
  </conditionalFormatting>
  <conditionalFormatting sqref="H9">
    <cfRule type="cellIs" dxfId="14" priority="4" operator="greaterThan">
      <formula>0</formula>
    </cfRule>
  </conditionalFormatting>
  <conditionalFormatting sqref="H14">
    <cfRule type="cellIs" dxfId="13" priority="5" operator="greaterThan">
      <formula>0</formula>
    </cfRule>
  </conditionalFormatting>
  <conditionalFormatting sqref="H19">
    <cfRule type="cellIs" dxfId="12" priority="6" operator="greaterThan">
      <formula>0</formula>
    </cfRule>
  </conditionalFormatting>
  <conditionalFormatting sqref="H23">
    <cfRule type="cellIs" dxfId="11" priority="7" operator="greaterThan">
      <formula>0</formula>
    </cfRule>
  </conditionalFormatting>
  <conditionalFormatting sqref="H27">
    <cfRule type="cellIs" dxfId="10" priority="8" operator="greaterThan">
      <formula>0</formula>
    </cfRule>
  </conditionalFormatting>
  <conditionalFormatting sqref="H31">
    <cfRule type="cellIs" dxfId="9" priority="9" operator="greaterThan">
      <formula>0</formula>
    </cfRule>
  </conditionalFormatting>
  <conditionalFormatting sqref="H35">
    <cfRule type="cellIs" dxfId="8" priority="10" operator="greaterThan">
      <formula>0</formula>
    </cfRule>
  </conditionalFormatting>
  <conditionalFormatting sqref="H39">
    <cfRule type="cellIs" dxfId="7" priority="11" operator="greaterThan">
      <formula>0</formula>
    </cfRule>
  </conditionalFormatting>
  <conditionalFormatting sqref="H43">
    <cfRule type="cellIs" dxfId="6" priority="12" operator="greaterThan">
      <formula>0</formula>
    </cfRule>
  </conditionalFormatting>
  <conditionalFormatting sqref="H47">
    <cfRule type="cellIs" dxfId="5" priority="13" operator="greaterThan">
      <formula>0</formula>
    </cfRule>
  </conditionalFormatting>
  <conditionalFormatting sqref="H51:H53">
    <cfRule type="cellIs" dxfId="4" priority="14" operator="greaterThan">
      <formula>0</formula>
    </cfRule>
  </conditionalFormatting>
  <conditionalFormatting sqref="H55:H57">
    <cfRule type="cellIs" dxfId="3" priority="15" operator="greaterThan">
      <formula>0</formula>
    </cfRule>
  </conditionalFormatting>
  <conditionalFormatting sqref="H59:H61">
    <cfRule type="cellIs" dxfId="2" priority="16" operator="greaterThan">
      <formula>0</formula>
    </cfRule>
  </conditionalFormatting>
  <conditionalFormatting sqref="H63:H65">
    <cfRule type="cellIs" dxfId="1" priority="17" operator="greaterThan">
      <formula>0</formula>
    </cfRule>
  </conditionalFormatting>
  <conditionalFormatting sqref="H67">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6BCFF-4614-4820-9FD9-D0CBF1E8A9B5}">
  <dimension ref="B5:I16"/>
  <sheetViews>
    <sheetView workbookViewId="0">
      <selection activeCell="F28" sqref="F28"/>
    </sheetView>
  </sheetViews>
  <sheetFormatPr defaultRowHeight="14.5" x14ac:dyDescent="0.35"/>
  <cols>
    <col min="1" max="1" width="19.453125" bestFit="1" customWidth="1"/>
  </cols>
  <sheetData>
    <row r="5" spans="2:9" x14ac:dyDescent="0.35">
      <c r="B5" s="10"/>
      <c r="C5" s="10"/>
      <c r="D5" s="10"/>
      <c r="E5" s="10"/>
      <c r="F5" s="10"/>
      <c r="G5" s="10"/>
      <c r="H5" s="10"/>
      <c r="I5" s="10"/>
    </row>
    <row r="6" spans="2:9" x14ac:dyDescent="0.35">
      <c r="B6" s="10"/>
      <c r="C6" s="10"/>
      <c r="D6" s="10"/>
      <c r="E6" s="10"/>
      <c r="F6" s="10"/>
      <c r="G6" s="10"/>
      <c r="H6" s="10"/>
      <c r="I6" s="10"/>
    </row>
    <row r="7" spans="2:9" x14ac:dyDescent="0.35">
      <c r="B7" s="10"/>
      <c r="C7" s="10"/>
      <c r="D7" s="10"/>
      <c r="E7" s="10"/>
      <c r="F7" s="10"/>
      <c r="G7" s="10"/>
      <c r="H7" s="10"/>
      <c r="I7" s="10"/>
    </row>
    <row r="8" spans="2:9" x14ac:dyDescent="0.35">
      <c r="B8" s="10"/>
      <c r="C8" s="10"/>
      <c r="D8" s="10"/>
      <c r="E8" s="10"/>
      <c r="F8" s="10"/>
      <c r="G8" s="10"/>
      <c r="H8" s="10"/>
      <c r="I8" s="10"/>
    </row>
    <row r="9" spans="2:9" x14ac:dyDescent="0.35">
      <c r="B9" s="10"/>
      <c r="C9" s="10"/>
      <c r="D9" s="10"/>
      <c r="E9" s="10"/>
      <c r="F9" s="10"/>
      <c r="G9" s="10"/>
      <c r="H9" s="10"/>
      <c r="I9" s="10"/>
    </row>
    <row r="10" spans="2:9" x14ac:dyDescent="0.35">
      <c r="B10" s="10"/>
      <c r="C10" s="10"/>
      <c r="D10" s="10"/>
      <c r="E10" s="10"/>
      <c r="F10" s="10"/>
      <c r="G10" s="10"/>
      <c r="H10" s="10"/>
      <c r="I10" s="10"/>
    </row>
    <row r="11" spans="2:9" x14ac:dyDescent="0.35">
      <c r="B11" s="10"/>
      <c r="C11" s="10"/>
      <c r="D11" s="10"/>
      <c r="E11" s="10"/>
      <c r="F11" s="10"/>
      <c r="G11" s="10"/>
      <c r="H11" s="10"/>
      <c r="I11" s="10"/>
    </row>
    <row r="12" spans="2:9" x14ac:dyDescent="0.35">
      <c r="B12" s="10"/>
      <c r="C12" s="10"/>
      <c r="D12" s="10"/>
      <c r="E12" s="10"/>
      <c r="F12" s="10"/>
      <c r="G12" s="10"/>
      <c r="H12" s="10"/>
      <c r="I12" s="10"/>
    </row>
    <row r="13" spans="2:9" x14ac:dyDescent="0.35">
      <c r="B13" s="10"/>
      <c r="C13" s="10"/>
      <c r="D13" s="10"/>
      <c r="E13" s="10"/>
      <c r="F13" s="10"/>
      <c r="G13" s="10"/>
      <c r="H13" s="10"/>
      <c r="I13" s="10"/>
    </row>
    <row r="14" spans="2:9" x14ac:dyDescent="0.35">
      <c r="B14" s="10"/>
      <c r="C14" s="10"/>
      <c r="D14" s="10"/>
      <c r="E14" s="10"/>
      <c r="F14" s="10"/>
      <c r="G14" s="10"/>
      <c r="H14" s="10"/>
      <c r="I14" s="10"/>
    </row>
    <row r="15" spans="2:9" x14ac:dyDescent="0.35">
      <c r="B15" s="10"/>
      <c r="C15" s="10"/>
      <c r="D15" s="10"/>
      <c r="E15" s="10"/>
      <c r="F15" s="10"/>
      <c r="G15" s="10"/>
      <c r="H15" s="10"/>
      <c r="I15" s="10"/>
    </row>
    <row r="16" spans="2:9" x14ac:dyDescent="0.35">
      <c r="B16" s="10"/>
      <c r="C16" s="10"/>
      <c r="D16" s="10"/>
      <c r="E16" s="10"/>
      <c r="F16" s="10"/>
      <c r="G16" s="10"/>
      <c r="H16" s="10"/>
      <c r="I16"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5D4E-2C6B-4720-B8F5-E3AB5223DD69}">
  <dimension ref="A1:C51"/>
  <sheetViews>
    <sheetView topLeftCell="A44" workbookViewId="0">
      <selection activeCell="C25" sqref="C25"/>
    </sheetView>
  </sheetViews>
  <sheetFormatPr defaultRowHeight="14.5" x14ac:dyDescent="0.35"/>
  <cols>
    <col min="1" max="1" width="69" bestFit="1" customWidth="1"/>
    <col min="3" max="3" width="43.453125" style="9" customWidth="1"/>
  </cols>
  <sheetData>
    <row r="1" spans="1:3" ht="72.5" x14ac:dyDescent="0.35">
      <c r="B1" s="3" t="s">
        <v>10</v>
      </c>
      <c r="C1" s="9" t="s">
        <v>30</v>
      </c>
    </row>
    <row r="2" spans="1:3" ht="47.5" customHeight="1" x14ac:dyDescent="0.35">
      <c r="A2" t="s">
        <v>0</v>
      </c>
      <c r="B2" s="6">
        <v>0.5</v>
      </c>
      <c r="C2" s="9" t="s">
        <v>33</v>
      </c>
    </row>
    <row r="3" spans="1:3" x14ac:dyDescent="0.35">
      <c r="A3" s="13" t="s">
        <v>19</v>
      </c>
      <c r="B3" s="1"/>
    </row>
    <row r="4" spans="1:3" x14ac:dyDescent="0.35">
      <c r="A4" s="13"/>
      <c r="B4" s="1"/>
    </row>
    <row r="5" spans="1:3" x14ac:dyDescent="0.35">
      <c r="A5" s="13"/>
      <c r="B5" s="1"/>
    </row>
    <row r="6" spans="1:3" x14ac:dyDescent="0.35">
      <c r="A6" s="7"/>
      <c r="B6" s="1"/>
    </row>
    <row r="7" spans="1:3" x14ac:dyDescent="0.35">
      <c r="A7" t="s">
        <v>1</v>
      </c>
      <c r="B7" s="6">
        <v>0.75</v>
      </c>
      <c r="C7" s="9" t="s">
        <v>31</v>
      </c>
    </row>
    <row r="8" spans="1:3" x14ac:dyDescent="0.35">
      <c r="A8" s="13" t="s">
        <v>27</v>
      </c>
      <c r="B8" s="1"/>
    </row>
    <row r="9" spans="1:3" x14ac:dyDescent="0.35">
      <c r="A9" s="16"/>
      <c r="B9" s="1"/>
    </row>
    <row r="10" spans="1:3" x14ac:dyDescent="0.35">
      <c r="A10" s="16"/>
      <c r="B10" s="1"/>
    </row>
    <row r="11" spans="1:3" x14ac:dyDescent="0.35">
      <c r="A11" s="8"/>
      <c r="B11" s="1"/>
    </row>
    <row r="12" spans="1:3" x14ac:dyDescent="0.35">
      <c r="A12" t="s">
        <v>2</v>
      </c>
      <c r="B12" s="6">
        <v>4</v>
      </c>
      <c r="C12" s="9" t="s">
        <v>32</v>
      </c>
    </row>
    <row r="13" spans="1:3" x14ac:dyDescent="0.35">
      <c r="A13" s="13" t="s">
        <v>20</v>
      </c>
      <c r="B13" s="1"/>
    </row>
    <row r="14" spans="1:3" x14ac:dyDescent="0.35">
      <c r="A14" s="17"/>
      <c r="B14" s="1"/>
    </row>
    <row r="15" spans="1:3" x14ac:dyDescent="0.35">
      <c r="A15" s="17"/>
      <c r="B15" s="1"/>
    </row>
    <row r="16" spans="1:3" x14ac:dyDescent="0.35">
      <c r="B16" s="1"/>
    </row>
    <row r="17" spans="1:3" ht="72.5" x14ac:dyDescent="0.35">
      <c r="A17" t="s">
        <v>18</v>
      </c>
      <c r="B17" s="6">
        <v>5</v>
      </c>
      <c r="C17" s="9" t="s">
        <v>34</v>
      </c>
    </row>
    <row r="18" spans="1:3" x14ac:dyDescent="0.35">
      <c r="A18" s="13" t="s">
        <v>21</v>
      </c>
      <c r="B18" s="1"/>
    </row>
    <row r="19" spans="1:3" x14ac:dyDescent="0.35">
      <c r="A19" s="18"/>
      <c r="B19" s="1"/>
    </row>
    <row r="20" spans="1:3" x14ac:dyDescent="0.35">
      <c r="B20" s="1"/>
    </row>
    <row r="21" spans="1:3" x14ac:dyDescent="0.35">
      <c r="A21" t="s">
        <v>17</v>
      </c>
      <c r="B21" s="6">
        <v>5</v>
      </c>
      <c r="C21" s="9" t="s">
        <v>32</v>
      </c>
    </row>
    <row r="22" spans="1:3" x14ac:dyDescent="0.35">
      <c r="A22" s="13" t="s">
        <v>22</v>
      </c>
      <c r="B22" s="1"/>
    </row>
    <row r="23" spans="1:3" x14ac:dyDescent="0.35">
      <c r="A23" s="17"/>
      <c r="B23" s="1"/>
    </row>
    <row r="24" spans="1:3" x14ac:dyDescent="0.35">
      <c r="B24" s="1"/>
    </row>
    <row r="25" spans="1:3" ht="29" x14ac:dyDescent="0.35">
      <c r="A25" t="s">
        <v>3</v>
      </c>
      <c r="B25" s="6">
        <v>5</v>
      </c>
      <c r="C25" s="9" t="s">
        <v>35</v>
      </c>
    </row>
    <row r="26" spans="1:3" x14ac:dyDescent="0.35">
      <c r="A26" s="13" t="s">
        <v>23</v>
      </c>
      <c r="B26" s="1"/>
    </row>
    <row r="27" spans="1:3" x14ac:dyDescent="0.35">
      <c r="A27" s="14"/>
      <c r="B27" s="1"/>
    </row>
    <row r="28" spans="1:3" x14ac:dyDescent="0.35">
      <c r="B28" s="1"/>
    </row>
    <row r="29" spans="1:3" ht="29" x14ac:dyDescent="0.35">
      <c r="A29" t="s">
        <v>4</v>
      </c>
      <c r="B29" s="6">
        <v>1</v>
      </c>
      <c r="C29" s="9" t="s">
        <v>36</v>
      </c>
    </row>
    <row r="30" spans="1:3" x14ac:dyDescent="0.35">
      <c r="A30" s="13" t="s">
        <v>24</v>
      </c>
      <c r="B30" s="1"/>
    </row>
    <row r="31" spans="1:3" x14ac:dyDescent="0.35">
      <c r="A31" s="14"/>
      <c r="B31" s="1"/>
    </row>
    <row r="32" spans="1:3" x14ac:dyDescent="0.35">
      <c r="B32" s="1"/>
    </row>
    <row r="33" spans="1:3" x14ac:dyDescent="0.35">
      <c r="A33" t="s">
        <v>16</v>
      </c>
      <c r="B33" s="6">
        <v>4</v>
      </c>
      <c r="C33" s="9" t="s">
        <v>31</v>
      </c>
    </row>
    <row r="34" spans="1:3" x14ac:dyDescent="0.35">
      <c r="A34" s="13" t="s">
        <v>25</v>
      </c>
      <c r="B34" s="1"/>
    </row>
    <row r="35" spans="1:3" x14ac:dyDescent="0.35">
      <c r="A35" s="14"/>
      <c r="B35" s="1"/>
    </row>
    <row r="36" spans="1:3" x14ac:dyDescent="0.35">
      <c r="B36" s="1"/>
    </row>
    <row r="37" spans="1:3" ht="29" x14ac:dyDescent="0.35">
      <c r="A37" t="s">
        <v>5</v>
      </c>
      <c r="B37" s="6">
        <v>4</v>
      </c>
      <c r="C37" s="9" t="s">
        <v>37</v>
      </c>
    </row>
    <row r="38" spans="1:3" x14ac:dyDescent="0.35">
      <c r="A38" s="19" t="s">
        <v>26</v>
      </c>
      <c r="B38" s="1"/>
    </row>
    <row r="39" spans="1:3" x14ac:dyDescent="0.35">
      <c r="A39" s="20"/>
      <c r="B39" s="1"/>
    </row>
    <row r="40" spans="1:3" x14ac:dyDescent="0.35">
      <c r="B40" s="1"/>
    </row>
    <row r="41" spans="1:3" ht="43.5" x14ac:dyDescent="0.35">
      <c r="A41" t="s">
        <v>6</v>
      </c>
      <c r="B41" s="6">
        <v>0.5</v>
      </c>
      <c r="C41" s="9" t="s">
        <v>38</v>
      </c>
    </row>
    <row r="42" spans="1:3" x14ac:dyDescent="0.35">
      <c r="A42" s="13" t="s">
        <v>28</v>
      </c>
      <c r="B42" s="1"/>
    </row>
    <row r="43" spans="1:3" x14ac:dyDescent="0.35">
      <c r="A43" s="14"/>
      <c r="B43" s="1"/>
    </row>
    <row r="44" spans="1:3" x14ac:dyDescent="0.35">
      <c r="B44" s="1"/>
    </row>
    <row r="45" spans="1:3" x14ac:dyDescent="0.35">
      <c r="A45" t="s">
        <v>7</v>
      </c>
      <c r="B45" s="6">
        <v>5</v>
      </c>
      <c r="C45" s="9" t="s">
        <v>39</v>
      </c>
    </row>
    <row r="46" spans="1:3" x14ac:dyDescent="0.35">
      <c r="A46" s="13" t="s">
        <v>29</v>
      </c>
      <c r="B46" s="1"/>
    </row>
    <row r="47" spans="1:3" x14ac:dyDescent="0.35">
      <c r="A47" s="14"/>
      <c r="B47" s="1"/>
    </row>
    <row r="48" spans="1:3" x14ac:dyDescent="0.35">
      <c r="B48" s="1"/>
    </row>
    <row r="49" spans="1:3" ht="58" x14ac:dyDescent="0.35">
      <c r="A49" t="s">
        <v>14</v>
      </c>
      <c r="B49" s="6"/>
      <c r="C49" s="9" t="s">
        <v>40</v>
      </c>
    </row>
    <row r="50" spans="1:3" x14ac:dyDescent="0.35">
      <c r="B50" s="1"/>
    </row>
    <row r="51" spans="1:3" ht="58" x14ac:dyDescent="0.35">
      <c r="A51" t="s">
        <v>15</v>
      </c>
      <c r="B51" s="6"/>
      <c r="C51" s="9" t="s">
        <v>41</v>
      </c>
    </row>
  </sheetData>
  <mergeCells count="11">
    <mergeCell ref="A26:A27"/>
    <mergeCell ref="A3:A5"/>
    <mergeCell ref="A8:A10"/>
    <mergeCell ref="A13:A15"/>
    <mergeCell ref="A18:A19"/>
    <mergeCell ref="A22:A23"/>
    <mergeCell ref="A30:A31"/>
    <mergeCell ref="A34:A35"/>
    <mergeCell ref="A38:A39"/>
    <mergeCell ref="A42:A43"/>
    <mergeCell ref="A46:A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938A6863F1834197CCDE7B8413AAAF" ma:contentTypeVersion="13" ma:contentTypeDescription="Create a new document." ma:contentTypeScope="" ma:versionID="c13aaa72817c1107408080c058f4dae5">
  <xsd:schema xmlns:xsd="http://www.w3.org/2001/XMLSchema" xmlns:xs="http://www.w3.org/2001/XMLSchema" xmlns:p="http://schemas.microsoft.com/office/2006/metadata/properties" xmlns:ns2="c713fa9f-636f-4431-b797-2e49e9f073e1" xmlns:ns3="da101987-638f-43ac-9f57-b81e2f173ba5" targetNamespace="http://schemas.microsoft.com/office/2006/metadata/properties" ma:root="true" ma:fieldsID="522165926e9474313282624ae5d82641" ns2:_="" ns3:_="">
    <xsd:import namespace="c713fa9f-636f-4431-b797-2e49e9f073e1"/>
    <xsd:import namespace="da101987-638f-43ac-9f57-b81e2f173ba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3fa9f-636f-4431-b797-2e49e9f073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28e5b72-a11e-43e4-996b-2cb2b326d1f2"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101987-638f-43ac-9f57-b81e2f173ba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713fa9f-636f-4431-b797-2e49e9f073e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06E845-C804-4A9B-8199-D21DBABEA5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13fa9f-636f-4431-b797-2e49e9f073e1"/>
    <ds:schemaRef ds:uri="da101987-638f-43ac-9f57-b81e2f173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C17EE-E3C6-4BA2-B230-467BDA83D79F}">
  <ds:schemaRefs>
    <ds:schemaRef ds:uri="http://schemas.microsoft.com/office/infopath/2007/PartnerControls"/>
    <ds:schemaRef ds:uri="http://schemas.microsoft.com/office/2006/metadata/properties"/>
    <ds:schemaRef ds:uri="http://purl.org/dc/elements/1.1/"/>
    <ds:schemaRef ds:uri="da101987-638f-43ac-9f57-b81e2f173ba5"/>
    <ds:schemaRef ds:uri="http://schemas.microsoft.com/office/2006/documentManagement/types"/>
    <ds:schemaRef ds:uri="http://schemas.openxmlformats.org/package/2006/metadata/core-properties"/>
    <ds:schemaRef ds:uri="http://www.w3.org/XML/1998/namespace"/>
    <ds:schemaRef ds:uri="c713fa9f-636f-4431-b797-2e49e9f073e1"/>
    <ds:schemaRef ds:uri="http://purl.org/dc/dcmitype/"/>
    <ds:schemaRef ds:uri="http://purl.org/dc/terms/"/>
  </ds:schemaRefs>
</ds:datastoreItem>
</file>

<file path=customXml/itemProps3.xml><?xml version="1.0" encoding="utf-8"?>
<ds:datastoreItem xmlns:ds="http://schemas.openxmlformats.org/officeDocument/2006/customXml" ds:itemID="{87C8D1A7-F0FD-4ACE-B612-CE166E744E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Clerk Workload Formula</vt:lpstr>
      <vt:lpstr>Instructions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Naufal, Georges S</cp:lastModifiedBy>
  <cp:revision/>
  <dcterms:created xsi:type="dcterms:W3CDTF">2024-09-18T18:46:53Z</dcterms:created>
  <dcterms:modified xsi:type="dcterms:W3CDTF">2024-11-25T19:29:08Z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0x010100D5938A6863F1834197CCDE7B8413AAAF</vt:lpwstr>
  </property>
  <property fmtid="{D5CDD505-2E9C-101B-9397-08002B2CF9AE}" pid="3" name="MediaServiceImageTags">
    <vt:lpwstr/>
  </property>
</Properties>
</file>